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FINANCIJSKO IZVJEŠĆE 2025\01.01.2025-31.12.2025\"/>
    </mc:Choice>
  </mc:AlternateContent>
  <xr:revisionPtr revIDLastSave="0" documentId="8_{992B1A26-F1FF-404B-BEBD-177437BD497F}" xr6:coauthVersionLast="47" xr6:coauthVersionMax="47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SAŽETAK" sheetId="1" r:id="rId1"/>
    <sheet name=" Račun prihoda i rashoda" sheetId="3" r:id="rId2"/>
    <sheet name="Rashodi prema ek.klas i izvoru" sheetId="9" r:id="rId3"/>
    <sheet name="Rashodi prema funkcijskoj kl" sheetId="5" r:id="rId4"/>
    <sheet name="Račun financiranja prema ek. kl" sheetId="6" r:id="rId5"/>
    <sheet name="Račun financiranja prema izvor." sheetId="10" r:id="rId6"/>
    <sheet name=" POSEBNI DIO " sheetId="14" r:id="rId7"/>
  </sheets>
  <definedNames>
    <definedName name="_xlnm.Print_Area" localSheetId="2">'Rashodi prema ek.klas i izvoru'!#REF!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" l="1"/>
  <c r="J20" i="1"/>
  <c r="F12" i="3"/>
  <c r="G12" i="3"/>
  <c r="F13" i="3"/>
  <c r="G13" i="3"/>
  <c r="F14" i="3"/>
  <c r="G14" i="3"/>
  <c r="F15" i="3"/>
  <c r="F16" i="3"/>
  <c r="F18" i="3"/>
  <c r="G18" i="3"/>
  <c r="F7" i="14" l="1"/>
  <c r="F45" i="9"/>
  <c r="F44" i="9"/>
  <c r="K39" i="1"/>
  <c r="K25" i="1"/>
  <c r="K24" i="1"/>
  <c r="K23" i="1"/>
  <c r="K22" i="1"/>
  <c r="K21" i="1"/>
  <c r="K20" i="1"/>
  <c r="K19" i="1"/>
  <c r="J25" i="1"/>
  <c r="J22" i="1"/>
  <c r="J23" i="1"/>
  <c r="J24" i="1"/>
  <c r="F17" i="14"/>
  <c r="F18" i="14"/>
  <c r="F19" i="14"/>
  <c r="F20" i="14"/>
  <c r="F21" i="14"/>
  <c r="F22" i="14"/>
  <c r="F23" i="14"/>
  <c r="F24" i="14"/>
  <c r="F25" i="14"/>
  <c r="F26" i="14"/>
  <c r="F27" i="14"/>
  <c r="F28" i="14"/>
  <c r="F34" i="14"/>
  <c r="F35" i="14"/>
  <c r="F36" i="14"/>
  <c r="F37" i="14"/>
  <c r="F38" i="14"/>
  <c r="F39" i="14"/>
  <c r="F41" i="14"/>
  <c r="F42" i="14"/>
  <c r="F43" i="14"/>
  <c r="F44" i="14"/>
  <c r="F45" i="14"/>
  <c r="F46" i="14"/>
  <c r="F47" i="14"/>
  <c r="F49" i="14"/>
  <c r="F50" i="14"/>
  <c r="F51" i="14"/>
  <c r="F55" i="14"/>
  <c r="F56" i="14"/>
  <c r="F57" i="14"/>
  <c r="F59" i="14"/>
  <c r="F60" i="14"/>
  <c r="F63" i="14"/>
  <c r="F64" i="14"/>
  <c r="F65" i="14"/>
  <c r="F66" i="14"/>
  <c r="F67" i="14"/>
  <c r="F69" i="14"/>
  <c r="F70" i="14"/>
  <c r="F71" i="14"/>
  <c r="F72" i="14"/>
  <c r="F73" i="14"/>
  <c r="F74" i="14"/>
  <c r="F75" i="14"/>
  <c r="F76" i="14"/>
  <c r="F77" i="14"/>
  <c r="F78" i="14"/>
  <c r="F80" i="14"/>
  <c r="F81" i="14"/>
  <c r="F84" i="14"/>
  <c r="F85" i="14"/>
  <c r="F86" i="14"/>
  <c r="F87" i="14"/>
  <c r="F88" i="14"/>
  <c r="F89" i="14"/>
  <c r="F94" i="14"/>
  <c r="F97" i="14"/>
  <c r="F98" i="14"/>
  <c r="F99" i="14"/>
  <c r="F100" i="14"/>
  <c r="F101" i="14"/>
  <c r="F102" i="14"/>
  <c r="F103" i="14"/>
  <c r="F104" i="14"/>
  <c r="F105" i="14"/>
  <c r="F106" i="14"/>
  <c r="F107" i="14"/>
  <c r="F111" i="14"/>
  <c r="F112" i="14"/>
  <c r="F113" i="14"/>
  <c r="F114" i="14"/>
  <c r="F119" i="14"/>
  <c r="F120" i="14"/>
  <c r="F121" i="14"/>
  <c r="F122" i="14"/>
  <c r="F127" i="14"/>
  <c r="F128" i="14"/>
  <c r="F129" i="14"/>
  <c r="F132" i="14"/>
  <c r="F133" i="14"/>
  <c r="F134" i="14"/>
  <c r="F142" i="14"/>
  <c r="F143" i="14"/>
  <c r="F144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9" i="14"/>
  <c r="F8" i="14"/>
  <c r="F9" i="14"/>
  <c r="F10" i="14"/>
  <c r="F11" i="14"/>
  <c r="F12" i="14"/>
  <c r="F13" i="14"/>
  <c r="F14" i="14"/>
  <c r="F15" i="14"/>
  <c r="F16" i="14"/>
  <c r="F99" i="3"/>
  <c r="G16" i="5"/>
  <c r="F16" i="5"/>
  <c r="F11" i="5"/>
  <c r="F12" i="5"/>
  <c r="F13" i="5"/>
  <c r="F14" i="5"/>
  <c r="F15" i="5"/>
  <c r="G46" i="9"/>
  <c r="G47" i="9"/>
  <c r="G48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F47" i="9"/>
  <c r="F48" i="9"/>
  <c r="F52" i="9"/>
  <c r="F53" i="9"/>
  <c r="F54" i="9"/>
  <c r="F56" i="9"/>
  <c r="F57" i="9"/>
  <c r="F59" i="9"/>
  <c r="F60" i="9"/>
  <c r="F61" i="9"/>
  <c r="F62" i="9"/>
  <c r="F64" i="9"/>
  <c r="F65" i="9"/>
  <c r="F67" i="9"/>
  <c r="F68" i="9"/>
  <c r="F70" i="9"/>
  <c r="F71" i="9"/>
  <c r="F73" i="9"/>
  <c r="F74" i="9"/>
  <c r="G34" i="9"/>
  <c r="G35" i="9"/>
  <c r="G36" i="9"/>
  <c r="G37" i="9"/>
  <c r="G38" i="9"/>
  <c r="G39" i="9"/>
  <c r="G40" i="9"/>
  <c r="G41" i="9"/>
  <c r="G42" i="9"/>
  <c r="G43" i="9"/>
  <c r="G44" i="9"/>
  <c r="G45" i="9"/>
  <c r="F34" i="9"/>
  <c r="F35" i="9"/>
  <c r="F36" i="9"/>
  <c r="F37" i="9"/>
  <c r="F38" i="9"/>
  <c r="F39" i="9"/>
  <c r="F40" i="9"/>
  <c r="F41" i="9"/>
  <c r="F42" i="9"/>
  <c r="F43" i="9"/>
  <c r="G93" i="3"/>
  <c r="G88" i="3"/>
  <c r="G95" i="3"/>
  <c r="G96" i="3"/>
  <c r="G99" i="3"/>
  <c r="G52" i="3"/>
  <c r="G58" i="3"/>
  <c r="G44" i="3"/>
  <c r="G46" i="3"/>
  <c r="G47" i="3"/>
  <c r="G40" i="3"/>
  <c r="G38" i="3"/>
  <c r="G39" i="3"/>
  <c r="G34" i="3"/>
  <c r="G35" i="3"/>
  <c r="G29" i="3"/>
  <c r="G30" i="3"/>
  <c r="G25" i="3"/>
  <c r="G22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8" i="3"/>
  <c r="F59" i="3"/>
  <c r="F60" i="3"/>
  <c r="F61" i="3"/>
  <c r="F62" i="3"/>
  <c r="F63" i="3"/>
  <c r="F64" i="3"/>
  <c r="F65" i="3"/>
  <c r="F66" i="3"/>
  <c r="F69" i="3"/>
  <c r="F70" i="3"/>
  <c r="F71" i="3"/>
  <c r="F72" i="3"/>
  <c r="F73" i="3"/>
  <c r="F74" i="3"/>
  <c r="F75" i="3"/>
  <c r="F76" i="3"/>
  <c r="F77" i="3"/>
  <c r="F84" i="3"/>
  <c r="G21" i="3"/>
  <c r="G24" i="3"/>
  <c r="G27" i="3"/>
  <c r="G33" i="3"/>
  <c r="G37" i="3"/>
  <c r="G42" i="3"/>
  <c r="G82" i="3"/>
  <c r="G86" i="3"/>
  <c r="G87" i="3"/>
  <c r="G15" i="5"/>
  <c r="G14" i="5"/>
  <c r="G13" i="5"/>
  <c r="G12" i="5"/>
  <c r="G11" i="5"/>
  <c r="F11" i="9"/>
  <c r="F12" i="9"/>
  <c r="F13" i="9"/>
  <c r="F14" i="9"/>
  <c r="F15" i="9"/>
  <c r="F19" i="9"/>
  <c r="F20" i="9"/>
  <c r="F21" i="9"/>
  <c r="F22" i="9"/>
  <c r="G11" i="9"/>
  <c r="G12" i="9"/>
  <c r="G13" i="9"/>
  <c r="G14" i="9"/>
  <c r="G15" i="9"/>
  <c r="G19" i="9"/>
  <c r="G20" i="9"/>
  <c r="G21" i="9"/>
  <c r="G22" i="9"/>
  <c r="F25" i="1" l="1"/>
  <c r="G23" i="9"/>
  <c r="G24" i="9"/>
  <c r="G25" i="9"/>
  <c r="G26" i="9"/>
  <c r="G28" i="9"/>
  <c r="G29" i="9"/>
  <c r="G30" i="9"/>
  <c r="G32" i="9"/>
  <c r="G33" i="9"/>
  <c r="F23" i="9"/>
  <c r="F24" i="9"/>
  <c r="F25" i="9"/>
  <c r="F28" i="9"/>
  <c r="F29" i="9"/>
  <c r="F30" i="9"/>
  <c r="F32" i="9"/>
  <c r="F33" i="9"/>
  <c r="J21" i="1" l="1"/>
  <c r="I25" i="1" l="1"/>
  <c r="H25" i="1"/>
  <c r="G25" i="1" l="1"/>
</calcChain>
</file>

<file path=xl/sharedStrings.xml><?xml version="1.0" encoding="utf-8"?>
<sst xmlns="http://schemas.openxmlformats.org/spreadsheetml/2006/main" count="555" uniqueCount="226">
  <si>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</si>
  <si>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</si>
  <si>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</si>
  <si>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</si>
  <si>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</si>
  <si>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</si>
  <si>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</si>
  <si>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</si>
  <si>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</si>
  <si>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</si>
  <si>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Razred</t>
  </si>
  <si>
    <t>Primici od financijske imovine i zaduživanja</t>
  </si>
  <si>
    <t>Izdaci za financijsku imovinu i otplate zajmova</t>
  </si>
  <si>
    <t>I. OPĆI DIO</t>
  </si>
  <si>
    <t>A) SAŽETAK RAČUNA PRIHODA I RASHODA</t>
  </si>
  <si>
    <t>B) SAŽETAK RAČUNA FINANCIRANJA</t>
  </si>
  <si>
    <t>UKUPAN DONOS VIŠKA / MANJKA IZ PRETHODNE(IH) GODINE***</t>
  </si>
  <si>
    <t>C) PRENESENI VIŠAK ILI PRENESENI MANJAK I VIŠEGODIŠNJI PLAN URAVNOTEŽENJA</t>
  </si>
  <si>
    <t>6 Prihodi poslovanja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</si>
  <si>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</si>
  <si>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</si>
  <si>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</si>
  <si>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</si>
  <si>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</si>
  <si>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</si>
  <si>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</si>
  <si>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</si>
  <si>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</si>
  <si>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</si>
  <si>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</si>
  <si>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</si>
  <si>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</si>
  <si>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</si>
  <si>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37 Naknade građanima i kućanstvima na temelju osiguranja i druge naknade</t>
  </si>
  <si>
    <t>372 Ostale naknade građanima i kućanstvima iz proračuna</t>
  </si>
  <si>
    <t>4 Rashodi za nabavu nefinancijske imovine</t>
  </si>
  <si>
    <t>42 Rashodi za nabavu proizvedene dugotrajne imovine</t>
  </si>
  <si>
    <t>422 Postrojenja i oprema</t>
  </si>
  <si>
    <t>424 Knjige, umjetnička djela i ostale izložbene vrijednosti</t>
  </si>
  <si>
    <t>45 Rashodi za dodatna ulaganja na nefinancijskoj imovini</t>
  </si>
  <si>
    <t>451 Dodatna ulaganja na građevinskim objektima</t>
  </si>
  <si>
    <t>SVEUKUPNO RASHODI</t>
  </si>
  <si>
    <t>125 Program javnih potreba iznad standarda - vlastiti prihodi</t>
  </si>
  <si>
    <t>A100042 Javne potrebe iznad standarda-vlastiti prihodi</t>
  </si>
  <si>
    <t>38 Ostali rashodi</t>
  </si>
  <si>
    <t>381 Tekuće donacije</t>
  </si>
  <si>
    <t>Indeks (5/2)</t>
  </si>
  <si>
    <t>Indeks (5/4)</t>
  </si>
  <si>
    <t>SVEUKUPNO RASHODI I IZDACI</t>
  </si>
  <si>
    <t>IZVJEŠTAJ O PRIHODIMA I RASHODIMA PREMA EKONOMSKOJ KLASIFIKACIJI</t>
  </si>
  <si>
    <t>IZVJEŠTAJ O RASHODIMA PREMA FUNKCIJSKOJ KLASIFIKACIJI</t>
  </si>
  <si>
    <t>IZVJEŠTAJ O PRIHODIMA I RASHODIMA PREMA IZVORIMA FINANCIRANJA</t>
  </si>
  <si>
    <t>Tekući plan</t>
  </si>
  <si>
    <t>41 Rashodi za nabavu neproizvedene dugotrajne imovine</t>
  </si>
  <si>
    <t>412 Nematerijalna imovina</t>
  </si>
  <si>
    <t>09 OBRAZOVANJE</t>
  </si>
  <si>
    <t>Brojčana oznaka i naziv</t>
  </si>
  <si>
    <t>SVEUKUPNO PRIHODI I PRIMITCI</t>
  </si>
  <si>
    <t xml:space="preserve">IZVJEŠTAJ RAČUNA FINANCIRANJA PREMA EKONOMSKOJ KLASIFIKACIJI </t>
  </si>
  <si>
    <t>RAČUN FINANCIRANJA</t>
  </si>
  <si>
    <t xml:space="preserve">RAČUN PRIHODA I RASHODA </t>
  </si>
  <si>
    <t>UKUPNO PRIMICI</t>
  </si>
  <si>
    <t xml:space="preserve">UKUPNO IZDACI </t>
  </si>
  <si>
    <t>1.</t>
  </si>
  <si>
    <t>2.</t>
  </si>
  <si>
    <t>3.</t>
  </si>
  <si>
    <t>4.</t>
  </si>
  <si>
    <t>5.</t>
  </si>
  <si>
    <t>6.</t>
  </si>
  <si>
    <t>7.</t>
  </si>
  <si>
    <t>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</si>
  <si>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</si>
  <si>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</si>
  <si>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</si>
  <si>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K100004 Nefinancijska imovina i investicijsko održavanje SŠ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</si>
  <si>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</si>
  <si>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</si>
  <si>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</si>
  <si>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</si>
  <si>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</si>
  <si>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</si>
  <si>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A100166A Prihod od financijske imovine - korisnici</t>
  </si>
  <si>
    <t>157 Javne potrebe iznad zakonskog standarda u školstvu - ostali korisnici</t>
  </si>
  <si>
    <t>A100208 KARADAR</t>
  </si>
  <si>
    <t>180 Centar kompetentnosti</t>
  </si>
  <si>
    <t>K100026 RCK STRUKA I TI</t>
  </si>
  <si>
    <t>K100027 RCK KARIJERA I JA</t>
  </si>
  <si>
    <t>423 Prijevozna sredstva</t>
  </si>
  <si>
    <t>IZVJEŠTAJ RAČUNA FINANCIRANJA PREMA IZVORIMA FINANCIRANJA</t>
  </si>
  <si>
    <t>Izvorni plan 2025.</t>
  </si>
  <si>
    <t>324 Naknade troškova osobama izvan radnog odnosa</t>
  </si>
  <si>
    <t>A. RAČUN PRIHODA I RASHODA</t>
  </si>
  <si>
    <t>452 Dodatna ulaganja na postrojenjima i opremi</t>
  </si>
  <si>
    <t>1 OPĆI PRIHODI I PRIMICI</t>
  </si>
  <si>
    <t>Izvor: 11 Opći prihodi i primici</t>
  </si>
  <si>
    <t>Izvor: 111 Porezni i ostali prihodi</t>
  </si>
  <si>
    <t>Izvor: 1110 OPĆI PRIHODI I PRIMICI KORISNICI</t>
  </si>
  <si>
    <t>3 VLASTITI PRIHODI</t>
  </si>
  <si>
    <t>Izvor: 31 Vlastiti prihodi</t>
  </si>
  <si>
    <t>4 Prihodi za posebne namjene</t>
  </si>
  <si>
    <t>Izvor: 43 Ostali prihodi za posebne namjene</t>
  </si>
  <si>
    <t>Izvor: 432 PRIHODI ZA POSEBNE NAMJENE - korisnici</t>
  </si>
  <si>
    <t>5 POMOĆI</t>
  </si>
  <si>
    <t>Izvor: 50 Pomoći</t>
  </si>
  <si>
    <t>Izvor: 50115 Pomoći iz državnog proračuna kroz opće prihode i primitke - plaće OŠ i SŠ</t>
  </si>
  <si>
    <t>Izvor: 503 POMOĆI IZ NENADLEŽNIH PRORAČUNA - KORISNICI</t>
  </si>
  <si>
    <t>Izvor: 56 Fondovi EU-a</t>
  </si>
  <si>
    <t>6 DONACIJE</t>
  </si>
  <si>
    <t>Izvor: 611 Donacije</t>
  </si>
  <si>
    <t>7 Prihodi od nefin. imovine i nadoknade štete s osnova osig.</t>
  </si>
  <si>
    <t>Izvor: 711 Prihodi od nefinancijske imovine i nadoknade štete s osnova osiguranja</t>
  </si>
  <si>
    <t>9 Vlastiti izvori</t>
  </si>
  <si>
    <t>Oznaka</t>
  </si>
  <si>
    <t>38 OBRTNIČKA I TEHNIČKA ŠKOLA OGULIN</t>
  </si>
  <si>
    <t>158 Pomoćnici u nastavi OŠ i SŠ (EU projekt)</t>
  </si>
  <si>
    <t>A100128 Pomoćnici u nastavi OŠ i SŠ (EU projekt)</t>
  </si>
  <si>
    <t>201 MZOM- Plaće SŠ</t>
  </si>
  <si>
    <t>A200201 MZOM- Plaće SŠ</t>
  </si>
  <si>
    <t>REPUBLIKA HRVATSKA</t>
  </si>
  <si>
    <t>KARLOVAČKA ŽUPANIJA</t>
  </si>
  <si>
    <t>OBRTNIČKA I TEHNIČKA ŠKOLA OGULIN</t>
  </si>
  <si>
    <t xml:space="preserve">KLASA: </t>
  </si>
  <si>
    <t xml:space="preserve">UR.BROJ: </t>
  </si>
  <si>
    <t xml:space="preserve">                       _________________________________</t>
  </si>
  <si>
    <t xml:space="preserve">                                          Tomislav Rrendulić</t>
  </si>
  <si>
    <t xml:space="preserve"> 63 Pomoći iz inozemstva i od subjekata unutar općeg proračuna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</si>
  <si>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</si>
  <si>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</si>
  <si>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 6362 Kapitalne pomoći proračunskim korisnicima iz proračuna koji im nije nadležan</t>
  </si>
  <si>
    <t xml:space="preserve">  638 Pomoći temeljem prijenosa EU sredstava</t>
  </si>
  <si>
    <t xml:space="preserve">  639 Prijenosi između proračunskih korisnika istog proračuna</t>
  </si>
  <si>
    <t xml:space="preserve"> 64 Prihodi od imovine</t>
  </si>
  <si>
    <t xml:space="preserve">  641 Prihodi od financijske imovine</t>
  </si>
  <si>
    <t xml:space="preserve"> 65 Prihodi od upravnih i administrativnih pristojbi, pristojbi po posebnim 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</si>
  <si>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</si>
  <si>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</si>
  <si>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 te povrati po protestiranim jamstvima</t>
  </si>
  <si>
    <t xml:space="preserve">  661 Prihodi od prodaje proizvoda i robe te pruženih usluga</t>
  </si>
  <si>
    <t xml:space="preserve">   6615 Prihodi od pruženih usluga</t>
  </si>
  <si>
    <t xml:space="preserve">  663 Donacije od pravnih i fizičkih osoba izvan općeg proračuna i povrat donacija po protestiranim jamstvima</t>
  </si>
  <si>
    <t xml:space="preserve">   6631 Tekuće donacije</t>
  </si>
  <si>
    <t xml:space="preserve"> 67 Prihodi iz nadležnog proračuna i od HZZO-a temeljem ugovornih obveza</t>
  </si>
  <si>
    <t xml:space="preserve">  671 Prihodi iz nadležnog proračuna za financiranje redovne djelatnosti proračunskih korisnika</t>
  </si>
  <si>
    <t xml:space="preserve">   6711 Prihodi iz nadležnog proračuna za financiranje rashoda poslovanja</t>
  </si>
  <si>
    <t xml:space="preserve">   6712 Prihodi iz nadležnog proračuna za financiranje rashoda za nabavu nefinancijske imovine</t>
  </si>
  <si>
    <t xml:space="preserve"> 72 Prihodi od prodaje proizvedene dugotrajne imovine</t>
  </si>
  <si>
    <t xml:space="preserve">  721 Prihodi od prodaje građevinskih objekata</t>
  </si>
  <si>
    <t xml:space="preserve">   7211 Stambeni objekti</t>
  </si>
  <si>
    <t xml:space="preserve"> 31 Rashodi za zaposlene</t>
  </si>
  <si>
    <t xml:space="preserve">  311 Plaće (Bruto)</t>
  </si>
  <si>
    <t xml:space="preserve">   3111 Plaće za redovan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</si>
  <si>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</si>
  <si>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</si>
  <si>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</si>
  <si>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</si>
  <si>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</si>
  <si>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</si>
  <si>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</si>
  <si>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</si>
  <si>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</si>
  <si>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</si>
  <si>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</si>
  <si>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</si>
  <si>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</si>
  <si>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3224 Materijal i dijelovi za tekuće i investicijsko održavanje</t>
  </si>
  <si>
    <t xml:space="preserve">   3225 Sitni inventar i auto gume</t>
  </si>
  <si>
    <t xml:space="preserve">   3227 Službena, radna i zaštitna odjeća i obuća</t>
  </si>
  <si>
    <t xml:space="preserve">  323 Rashodi za usluge</t>
  </si>
  <si>
    <t xml:space="preserve">   3231 Usluge telefona,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</si>
  <si>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</si>
  <si>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</si>
  <si>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</si>
  <si>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</si>
  <si>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</si>
  <si>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</si>
  <si>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</si>
  <si>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</si>
  <si>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</si>
  <si>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</si>
  <si>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</si>
  <si>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</si>
  <si>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</si>
  <si>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</si>
  <si>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</si>
  <si>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</si>
  <si>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</si>
  <si>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</si>
  <si>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3433 Zatezne kamate</t>
  </si>
  <si>
    <t xml:space="preserve"> 37 Naknade građanima i kućanstvima na temelju osiguranja i druge naknade</t>
  </si>
  <si>
    <t xml:space="preserve">  372 Ostale naknade građanima i kućanstvima iz proračuna</t>
  </si>
  <si>
    <t xml:space="preserve"> 38 Ostali rashodi</t>
  </si>
  <si>
    <t xml:space="preserve">  381 Tekuće donacije</t>
  </si>
  <si>
    <t xml:space="preserve">   3812 Tekuće donacije u naravi</t>
  </si>
  <si>
    <t xml:space="preserve"> 41 Rashodi za nabavu neproizvedene dugotrajne imovine</t>
  </si>
  <si>
    <t xml:space="preserve">  412 Nematerijalna imovina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</si>
  <si>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</si>
  <si>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</si>
  <si>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</si>
  <si>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4223 Oprema za održavanje i zaštitu</t>
  </si>
  <si>
    <t xml:space="preserve">   4225 Instrumenti, uređaji i strojevi</t>
  </si>
  <si>
    <t xml:space="preserve">  423 Prijevozna sredstva</t>
  </si>
  <si>
    <t xml:space="preserve">  424 Knjige, umjetnička djela i ostale izložbene vrijednosti</t>
  </si>
  <si>
    <t xml:space="preserve">   4241 Knjige</t>
  </si>
  <si>
    <t xml:space="preserve">  45 Rashodi za dodatna ulaganja na nefinancijskoj imovini</t>
  </si>
  <si>
    <t xml:space="preserve">  451 Dodatna ulaganja na građevinskim objektima</t>
  </si>
  <si>
    <t xml:space="preserve">  452 Dodatna ulaganja na postrojenjima i opremi</t>
  </si>
  <si>
    <t xml:space="preserve">   4521 Dodatna ulaganja na postrojenjima i opremi</t>
  </si>
  <si>
    <t xml:space="preserve"> 092 Srednjoškolsko obrazovanje</t>
  </si>
  <si>
    <t xml:space="preserve">  0922 Više srednjoškolsko obrazovanje</t>
  </si>
  <si>
    <t xml:space="preserve"> 096 Dodatne usluge u obrazovanju</t>
  </si>
  <si>
    <t xml:space="preserve">  0960 Dodatne usluge u obrazovanju</t>
  </si>
  <si>
    <t>Ostvarenje 01.01.2024-31.12.2024</t>
  </si>
  <si>
    <t>Ostvarenje  01.01.2025-31.12.2025.</t>
  </si>
  <si>
    <t>Izvršenje 01.01.-31.12.2024.</t>
  </si>
  <si>
    <t>Plan 2025.</t>
  </si>
  <si>
    <t>Rebalans  II.</t>
  </si>
  <si>
    <t>Ostvarenje 01.01.-31.12.2025</t>
  </si>
  <si>
    <t>Indeks 5/2</t>
  </si>
  <si>
    <t>Indeks 5/4</t>
  </si>
  <si>
    <t xml:space="preserve">                    II. POSEBNI DIO</t>
  </si>
  <si>
    <t>011-03/26-01/15-1</t>
  </si>
  <si>
    <t>2133-52-26-5</t>
  </si>
  <si>
    <t xml:space="preserve">    Temeljem članka 86. Zakona o proračunu ( NN br.144/21 ) i članka 31. Statuta Obrtničke i tehničke škole Ogulin, Školski odbor na 13  sjednici održanoj       03. ožujka. 2026. godine                 usvojio je</t>
  </si>
  <si>
    <t>GODIŠNJI IZVJEŠTAJ O IZVRŠENJU  OBRTNIČKE I TEHNIČKE ŠKOLE OGULIN ZA 2025. GODINU</t>
  </si>
  <si>
    <t>U Ogulinu,            03. OŽUJKA  2026. godine</t>
  </si>
  <si>
    <t>Predsjednik Školskog Odbora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</si>
</sst>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_ ;\-#,##0.00\ "/>
    <numFmt numFmtId="166" formatCode="0.0000%"/>
  </numFmts>
  <fonts count="4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9" applyNumberFormat="0" applyAlignment="0" applyProtection="0"/>
    <xf numFmtId="0" fontId="19" fillId="9" borderId="10" applyNumberFormat="0" applyAlignment="0" applyProtection="0"/>
    <xf numFmtId="0" fontId="20" fillId="9" borderId="9" applyNumberFormat="0" applyAlignment="0" applyProtection="0"/>
    <xf numFmtId="0" fontId="21" fillId="0" borderId="11" applyNumberFormat="0" applyFill="0" applyAlignment="0" applyProtection="0"/>
    <xf numFmtId="0" fontId="22" fillId="10" borderId="12" applyNumberFormat="0" applyAlignment="0" applyProtection="0"/>
    <xf numFmtId="0" fontId="23" fillId="0" borderId="0" applyNumberFormat="0" applyFill="0" applyBorder="0" applyAlignment="0" applyProtection="0"/>
    <xf numFmtId="0" fontId="10" fillId="11" borderId="13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164" fontId="10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9" fillId="0" borderId="0" xfId="0" applyFont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center" wrapText="1"/>
    </xf>
    <xf numFmtId="4" fontId="27" fillId="0" borderId="3" xfId="0" applyNumberFormat="1" applyFont="1" applyBorder="1"/>
    <xf numFmtId="0" fontId="27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vertical="center" wrapText="1"/>
    </xf>
    <xf numFmtId="2" fontId="27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/>
    <xf numFmtId="0" fontId="29" fillId="0" borderId="0" xfId="0" applyFont="1"/>
    <xf numFmtId="0" fontId="4" fillId="0" borderId="0" xfId="0" quotePrefix="1" applyFont="1" applyAlignment="1">
      <alignment horizontal="center" vertical="center" wrapText="1"/>
    </xf>
    <xf numFmtId="4" fontId="2" fillId="2" borderId="1" xfId="0" quotePrefix="1" applyNumberFormat="1" applyFont="1" applyFill="1" applyBorder="1" applyAlignment="1">
      <alignment horizontal="right"/>
    </xf>
    <xf numFmtId="0" fontId="27" fillId="0" borderId="0" xfId="0" applyFont="1"/>
    <xf numFmtId="0" fontId="28" fillId="2" borderId="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vertical="center"/>
    </xf>
    <xf numFmtId="0" fontId="3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/>
    <xf numFmtId="4" fontId="27" fillId="2" borderId="3" xfId="0" applyNumberFormat="1" applyFont="1" applyFill="1" applyBorder="1"/>
    <xf numFmtId="0" fontId="3" fillId="0" borderId="0" xfId="0" applyFont="1" applyAlignment="1">
      <alignment vertical="center" wrapText="1"/>
    </xf>
    <xf numFmtId="10" fontId="0" fillId="0" borderId="3" xfId="0" applyNumberFormat="1" applyBorder="1"/>
    <xf numFmtId="10" fontId="3" fillId="0" borderId="0" xfId="0" applyNumberFormat="1" applyFont="1" applyAlignment="1">
      <alignment horizontal="center" vertical="center" wrapText="1"/>
    </xf>
    <xf numFmtId="10" fontId="0" fillId="0" borderId="0" xfId="0" applyNumberFormat="1"/>
    <xf numFmtId="10" fontId="0" fillId="0" borderId="16" xfId="0" applyNumberFormat="1" applyBorder="1"/>
    <xf numFmtId="165" fontId="2" fillId="2" borderId="3" xfId="42" applyNumberFormat="1" applyFont="1" applyFill="1" applyBorder="1" applyAlignment="1">
      <alignment horizontal="right" vertical="center"/>
    </xf>
    <xf numFmtId="0" fontId="27" fillId="3" borderId="3" xfId="0" applyFont="1" applyFill="1" applyBorder="1" applyAlignment="1">
      <alignment horizontal="center"/>
    </xf>
    <xf numFmtId="10" fontId="0" fillId="0" borderId="17" xfId="0" applyNumberFormat="1" applyBorder="1"/>
    <xf numFmtId="4" fontId="8" fillId="4" borderId="16" xfId="0" applyNumberFormat="1" applyFont="1" applyFill="1" applyBorder="1" applyAlignment="1">
      <alignment horizontal="right" wrapText="1" indent="1"/>
    </xf>
    <xf numFmtId="0" fontId="27" fillId="3" borderId="3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right" wrapText="1"/>
    </xf>
    <xf numFmtId="0" fontId="8" fillId="4" borderId="15" xfId="0" applyFont="1" applyFill="1" applyBorder="1" applyAlignment="1">
      <alignment wrapText="1"/>
    </xf>
    <xf numFmtId="0" fontId="8" fillId="4" borderId="15" xfId="0" applyFont="1" applyFill="1" applyBorder="1" applyAlignment="1">
      <alignment horizontal="right" wrapText="1"/>
    </xf>
    <xf numFmtId="0" fontId="8" fillId="4" borderId="15" xfId="0" applyFont="1" applyFill="1" applyBorder="1" applyAlignment="1">
      <alignment horizontal="left" wrapText="1"/>
    </xf>
    <xf numFmtId="0" fontId="31" fillId="4" borderId="15" xfId="0" applyFont="1" applyFill="1" applyBorder="1" applyAlignment="1">
      <alignment wrapText="1"/>
    </xf>
    <xf numFmtId="0" fontId="31" fillId="4" borderId="0" xfId="0" applyFont="1" applyFill="1"/>
    <xf numFmtId="10" fontId="10" fillId="2" borderId="3" xfId="7" applyNumberFormat="1" applyFont="1" applyFill="1" applyBorder="1"/>
    <xf numFmtId="10" fontId="0" fillId="2" borderId="3" xfId="0" applyNumberFormat="1" applyFill="1" applyBorder="1"/>
    <xf numFmtId="0" fontId="8" fillId="2" borderId="15" xfId="0" applyFont="1" applyFill="1" applyBorder="1" applyAlignment="1">
      <alignment horizontal="left" wrapText="1"/>
    </xf>
    <xf numFmtId="4" fontId="8" fillId="2" borderId="15" xfId="0" applyNumberFormat="1" applyFont="1" applyFill="1" applyBorder="1" applyAlignment="1">
      <alignment horizontal="right" wrapText="1"/>
    </xf>
    <xf numFmtId="0" fontId="32" fillId="2" borderId="15" xfId="0" applyFont="1" applyFill="1" applyBorder="1" applyAlignment="1">
      <alignment horizontal="left" wrapText="1"/>
    </xf>
    <xf numFmtId="0" fontId="8" fillId="2" borderId="15" xfId="0" applyFont="1" applyFill="1" applyBorder="1" applyAlignment="1">
      <alignment horizontal="right" wrapText="1"/>
    </xf>
    <xf numFmtId="0" fontId="8" fillId="2" borderId="18" xfId="0" applyFont="1" applyFill="1" applyBorder="1" applyAlignment="1">
      <alignment horizontal="right" wrapText="1"/>
    </xf>
    <xf numFmtId="0" fontId="8" fillId="2" borderId="15" xfId="0" applyFont="1" applyFill="1" applyBorder="1" applyAlignment="1">
      <alignment wrapText="1"/>
    </xf>
    <xf numFmtId="0" fontId="31" fillId="2" borderId="15" xfId="0" applyFont="1" applyFill="1" applyBorder="1" applyAlignment="1">
      <alignment wrapText="1"/>
    </xf>
    <xf numFmtId="0" fontId="31" fillId="2" borderId="0" xfId="0" applyFont="1" applyFill="1"/>
    <xf numFmtId="4" fontId="8" fillId="2" borderId="18" xfId="0" applyNumberFormat="1" applyFont="1" applyFill="1" applyBorder="1" applyAlignment="1">
      <alignment horizontal="right" wrapText="1"/>
    </xf>
    <xf numFmtId="4" fontId="8" fillId="4" borderId="18" xfId="0" applyNumberFormat="1" applyFont="1" applyFill="1" applyBorder="1" applyAlignment="1">
      <alignment horizontal="right" wrapText="1"/>
    </xf>
    <xf numFmtId="4" fontId="28" fillId="2" borderId="3" xfId="0" applyNumberFormat="1" applyFont="1" applyFill="1" applyBorder="1" applyAlignment="1">
      <alignment horizontal="right"/>
    </xf>
    <xf numFmtId="0" fontId="8" fillId="4" borderId="15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32" fillId="36" borderId="15" xfId="0" applyFont="1" applyFill="1" applyBorder="1" applyAlignment="1">
      <alignment horizontal="left" wrapText="1"/>
    </xf>
    <xf numFmtId="4" fontId="32" fillId="36" borderId="15" xfId="0" applyNumberFormat="1" applyFont="1" applyFill="1" applyBorder="1" applyAlignment="1">
      <alignment horizontal="right" wrapText="1"/>
    </xf>
    <xf numFmtId="10" fontId="25" fillId="36" borderId="3" xfId="0" applyNumberFormat="1" applyFont="1" applyFill="1" applyBorder="1"/>
    <xf numFmtId="0" fontId="30" fillId="39" borderId="15" xfId="0" applyFont="1" applyFill="1" applyBorder="1" applyAlignment="1">
      <alignment horizontal="left" wrapText="1"/>
    </xf>
    <xf numFmtId="4" fontId="30" fillId="39" borderId="15" xfId="0" applyNumberFormat="1" applyFont="1" applyFill="1" applyBorder="1" applyAlignment="1">
      <alignment horizontal="right" wrapText="1"/>
    </xf>
    <xf numFmtId="10" fontId="33" fillId="39" borderId="3" xfId="0" applyNumberFormat="1" applyFont="1" applyFill="1" applyBorder="1"/>
    <xf numFmtId="0" fontId="32" fillId="38" borderId="15" xfId="0" applyFont="1" applyFill="1" applyBorder="1" applyAlignment="1">
      <alignment horizontal="left" wrapText="1"/>
    </xf>
    <xf numFmtId="4" fontId="32" fillId="38" borderId="15" xfId="0" applyNumberFormat="1" applyFont="1" applyFill="1" applyBorder="1" applyAlignment="1">
      <alignment horizontal="right" wrapText="1"/>
    </xf>
    <xf numFmtId="0" fontId="25" fillId="2" borderId="0" xfId="0" applyFont="1" applyFill="1"/>
    <xf numFmtId="4" fontId="32" fillId="38" borderId="16" xfId="0" applyNumberFormat="1" applyFont="1" applyFill="1" applyBorder="1" applyAlignment="1">
      <alignment horizontal="right" wrapText="1" indent="1"/>
    </xf>
    <xf numFmtId="0" fontId="34" fillId="0" borderId="0" xfId="0" applyFont="1" applyAlignment="1">
      <alignment horizontal="center" vertical="center" wrapText="1"/>
    </xf>
    <xf numFmtId="0" fontId="32" fillId="3" borderId="3" xfId="0" applyFont="1" applyFill="1" applyBorder="1" applyAlignment="1">
      <alignment horizontal="center" wrapText="1"/>
    </xf>
    <xf numFmtId="0" fontId="35" fillId="3" borderId="3" xfId="0" applyFont="1" applyFill="1" applyBorder="1" applyAlignment="1">
      <alignment horizontal="center" wrapText="1"/>
    </xf>
    <xf numFmtId="0" fontId="32" fillId="3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/>
    </xf>
    <xf numFmtId="0" fontId="32" fillId="37" borderId="15" xfId="0" applyFont="1" applyFill="1" applyBorder="1" applyAlignment="1">
      <alignment horizontal="left" wrapText="1"/>
    </xf>
    <xf numFmtId="0" fontId="28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8" fillId="2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/>
    </xf>
    <xf numFmtId="0" fontId="30" fillId="37" borderId="15" xfId="0" applyFont="1" applyFill="1" applyBorder="1" applyAlignment="1">
      <alignment horizontal="left" wrapText="1"/>
    </xf>
    <xf numFmtId="10" fontId="33" fillId="38" borderId="3" xfId="6" applyNumberFormat="1" applyFont="1" applyFill="1" applyBorder="1"/>
    <xf numFmtId="0" fontId="36" fillId="0" borderId="0" xfId="0" applyFont="1"/>
    <xf numFmtId="0" fontId="36" fillId="2" borderId="0" xfId="0" applyFont="1" applyFill="1"/>
    <xf numFmtId="0" fontId="37" fillId="2" borderId="19" xfId="0" applyFont="1" applyFill="1" applyBorder="1" applyAlignment="1">
      <alignment horizontal="center" vertical="center" wrapText="1"/>
    </xf>
    <xf numFmtId="0" fontId="38" fillId="37" borderId="15" xfId="0" applyFont="1" applyFill="1" applyBorder="1" applyAlignment="1">
      <alignment horizontal="left" wrapText="1"/>
    </xf>
    <xf numFmtId="4" fontId="38" fillId="37" borderId="15" xfId="0" applyNumberFormat="1" applyFont="1" applyFill="1" applyBorder="1" applyAlignment="1">
      <alignment horizontal="right" wrapText="1"/>
    </xf>
    <xf numFmtId="0" fontId="38" fillId="37" borderId="15" xfId="0" applyFont="1" applyFill="1" applyBorder="1" applyAlignment="1">
      <alignment horizontal="right" wrapText="1"/>
    </xf>
    <xf numFmtId="0" fontId="38" fillId="2" borderId="15" xfId="0" applyFont="1" applyFill="1" applyBorder="1" applyAlignment="1">
      <alignment horizontal="left" wrapText="1"/>
    </xf>
    <xf numFmtId="4" fontId="38" fillId="2" borderId="15" xfId="0" applyNumberFormat="1" applyFont="1" applyFill="1" applyBorder="1" applyAlignment="1">
      <alignment horizontal="right" wrapText="1"/>
    </xf>
    <xf numFmtId="0" fontId="38" fillId="2" borderId="15" xfId="0" applyFont="1" applyFill="1" applyBorder="1" applyAlignment="1">
      <alignment horizontal="right" wrapText="1"/>
    </xf>
    <xf numFmtId="0" fontId="38" fillId="2" borderId="15" xfId="0" applyFont="1" applyFill="1" applyBorder="1" applyAlignment="1">
      <alignment wrapText="1"/>
    </xf>
    <xf numFmtId="4" fontId="37" fillId="2" borderId="15" xfId="0" applyNumberFormat="1" applyFont="1" applyFill="1" applyBorder="1" applyAlignment="1">
      <alignment horizontal="right" wrapText="1"/>
    </xf>
    <xf numFmtId="0" fontId="37" fillId="2" borderId="15" xfId="0" applyFont="1" applyFill="1" applyBorder="1" applyAlignment="1">
      <alignment wrapText="1"/>
    </xf>
    <xf numFmtId="0" fontId="38" fillId="4" borderId="15" xfId="0" applyFont="1" applyFill="1" applyBorder="1" applyAlignment="1">
      <alignment horizontal="right" wrapText="1"/>
    </xf>
    <xf numFmtId="0" fontId="38" fillId="4" borderId="18" xfId="0" applyFont="1" applyFill="1" applyBorder="1" applyAlignment="1">
      <alignment horizontal="right" wrapText="1"/>
    </xf>
    <xf numFmtId="0" fontId="38" fillId="4" borderId="15" xfId="0" applyFont="1" applyFill="1" applyBorder="1" applyAlignment="1">
      <alignment horizontal="left" wrapText="1"/>
    </xf>
    <xf numFmtId="0" fontId="8" fillId="38" borderId="15" xfId="0" applyFont="1" applyFill="1" applyBorder="1" applyAlignment="1">
      <alignment horizontal="left" wrapText="1"/>
    </xf>
    <xf numFmtId="4" fontId="8" fillId="38" borderId="15" xfId="0" applyNumberFormat="1" applyFont="1" applyFill="1" applyBorder="1" applyAlignment="1">
      <alignment horizontal="right" wrapText="1"/>
    </xf>
    <xf numFmtId="4" fontId="8" fillId="38" borderId="16" xfId="0" applyNumberFormat="1" applyFont="1" applyFill="1" applyBorder="1" applyAlignment="1">
      <alignment horizontal="right" wrapText="1" indent="1"/>
    </xf>
    <xf numFmtId="10" fontId="26" fillId="2" borderId="3" xfId="18" applyNumberFormat="1" applyFill="1" applyBorder="1"/>
    <xf numFmtId="0" fontId="8" fillId="2" borderId="18" xfId="0" applyFont="1" applyFill="1" applyBorder="1" applyAlignment="1">
      <alignment wrapText="1"/>
    </xf>
    <xf numFmtId="4" fontId="28" fillId="37" borderId="15" xfId="0" applyNumberFormat="1" applyFont="1" applyFill="1" applyBorder="1" applyAlignment="1">
      <alignment horizontal="right" wrapText="1"/>
    </xf>
    <xf numFmtId="4" fontId="28" fillId="37" borderId="18" xfId="0" applyNumberFormat="1" applyFont="1" applyFill="1" applyBorder="1" applyAlignment="1">
      <alignment horizontal="right" wrapText="1"/>
    </xf>
    <xf numFmtId="10" fontId="39" fillId="37" borderId="3" xfId="0" applyNumberFormat="1" applyFont="1" applyFill="1" applyBorder="1"/>
    <xf numFmtId="166" fontId="0" fillId="0" borderId="3" xfId="0" applyNumberFormat="1" applyBorder="1"/>
    <xf numFmtId="0" fontId="8" fillId="40" borderId="15" xfId="0" applyFont="1" applyFill="1" applyBorder="1" applyAlignment="1">
      <alignment horizontal="left" wrapText="1"/>
    </xf>
    <xf numFmtId="4" fontId="8" fillId="40" borderId="15" xfId="0" applyNumberFormat="1" applyFont="1" applyFill="1" applyBorder="1" applyAlignment="1">
      <alignment horizontal="right" wrapText="1"/>
    </xf>
    <xf numFmtId="10" fontId="0" fillId="40" borderId="3" xfId="0" applyNumberFormat="1" applyFill="1" applyBorder="1"/>
    <xf numFmtId="0" fontId="8" fillId="40" borderId="15" xfId="0" applyFont="1" applyFill="1" applyBorder="1" applyAlignment="1">
      <alignment horizontal="right" wrapText="1"/>
    </xf>
    <xf numFmtId="0" fontId="32" fillId="40" borderId="15" xfId="0" applyFont="1" applyFill="1" applyBorder="1" applyAlignment="1">
      <alignment horizontal="left" wrapText="1"/>
    </xf>
    <xf numFmtId="4" fontId="8" fillId="40" borderId="18" xfId="0" applyNumberFormat="1" applyFont="1" applyFill="1" applyBorder="1" applyAlignment="1">
      <alignment horizontal="right" wrapText="1"/>
    </xf>
    <xf numFmtId="0" fontId="8" fillId="40" borderId="18" xfId="0" applyFont="1" applyFill="1" applyBorder="1" applyAlignment="1">
      <alignment horizontal="right" wrapText="1"/>
    </xf>
    <xf numFmtId="0" fontId="32" fillId="41" borderId="15" xfId="0" applyFont="1" applyFill="1" applyBorder="1" applyAlignment="1">
      <alignment horizontal="left" wrapText="1"/>
    </xf>
    <xf numFmtId="4" fontId="8" fillId="41" borderId="15" xfId="0" applyNumberFormat="1" applyFont="1" applyFill="1" applyBorder="1" applyAlignment="1">
      <alignment horizontal="right" wrapText="1"/>
    </xf>
    <xf numFmtId="4" fontId="8" fillId="41" borderId="18" xfId="0" applyNumberFormat="1" applyFont="1" applyFill="1" applyBorder="1" applyAlignment="1">
      <alignment horizontal="right" wrapText="1"/>
    </xf>
    <xf numFmtId="10" fontId="0" fillId="41" borderId="3" xfId="0" applyNumberFormat="1" applyFill="1" applyBorder="1"/>
    <xf numFmtId="0" fontId="8" fillId="41" borderId="15" xfId="0" applyFont="1" applyFill="1" applyBorder="1" applyAlignment="1">
      <alignment horizontal="right" wrapText="1"/>
    </xf>
    <xf numFmtId="0" fontId="8" fillId="41" borderId="18" xfId="0" applyFont="1" applyFill="1" applyBorder="1" applyAlignment="1">
      <alignment horizontal="right" wrapText="1"/>
    </xf>
    <xf numFmtId="0" fontId="38" fillId="42" borderId="15" xfId="0" applyFont="1" applyFill="1" applyBorder="1" applyAlignment="1">
      <alignment horizontal="left" wrapText="1"/>
    </xf>
    <xf numFmtId="4" fontId="38" fillId="42" borderId="15" xfId="0" applyNumberFormat="1" applyFont="1" applyFill="1" applyBorder="1" applyAlignment="1">
      <alignment horizontal="right" wrapText="1"/>
    </xf>
    <xf numFmtId="0" fontId="38" fillId="42" borderId="15" xfId="0" applyFont="1" applyFill="1" applyBorder="1" applyAlignment="1">
      <alignment horizontal="right" wrapText="1"/>
    </xf>
    <xf numFmtId="0" fontId="37" fillId="36" borderId="15" xfId="0" applyFont="1" applyFill="1" applyBorder="1" applyAlignment="1">
      <alignment horizontal="left" wrapText="1"/>
    </xf>
    <xf numFmtId="4" fontId="37" fillId="36" borderId="15" xfId="0" applyNumberFormat="1" applyFont="1" applyFill="1" applyBorder="1" applyAlignment="1">
      <alignment horizontal="right" wrapText="1"/>
    </xf>
    <xf numFmtId="0" fontId="37" fillId="36" borderId="15" xfId="0" applyFont="1" applyFill="1" applyBorder="1" applyAlignment="1">
      <alignment horizontal="right" wrapText="1"/>
    </xf>
    <xf numFmtId="0" fontId="38" fillId="36" borderId="15" xfId="0" applyFont="1" applyFill="1" applyBorder="1" applyAlignment="1">
      <alignment horizontal="left" wrapText="1"/>
    </xf>
    <xf numFmtId="4" fontId="38" fillId="36" borderId="15" xfId="0" applyNumberFormat="1" applyFont="1" applyFill="1" applyBorder="1" applyAlignment="1">
      <alignment horizontal="right" wrapText="1"/>
    </xf>
    <xf numFmtId="0" fontId="38" fillId="36" borderId="15" xfId="0" applyFont="1" applyFill="1" applyBorder="1" applyAlignment="1">
      <alignment horizontal="right" wrapText="1"/>
    </xf>
    <xf numFmtId="0" fontId="38" fillId="36" borderId="15" xfId="0" applyFont="1" applyFill="1" applyBorder="1" applyAlignment="1">
      <alignment wrapText="1"/>
    </xf>
    <xf numFmtId="0" fontId="38" fillId="3" borderId="15" xfId="0" applyFont="1" applyFill="1" applyBorder="1" applyAlignment="1">
      <alignment horizontal="left" wrapText="1"/>
    </xf>
    <xf numFmtId="4" fontId="38" fillId="3" borderId="15" xfId="0" applyNumberFormat="1" applyFont="1" applyFill="1" applyBorder="1" applyAlignment="1">
      <alignment horizontal="right" wrapText="1"/>
    </xf>
    <xf numFmtId="0" fontId="38" fillId="3" borderId="15" xfId="0" applyFont="1" applyFill="1" applyBorder="1" applyAlignment="1">
      <alignment horizontal="right" wrapText="1"/>
    </xf>
    <xf numFmtId="0" fontId="38" fillId="43" borderId="15" xfId="0" applyFont="1" applyFill="1" applyBorder="1" applyAlignment="1">
      <alignment horizontal="left" wrapText="1"/>
    </xf>
    <xf numFmtId="0" fontId="38" fillId="43" borderId="15" xfId="0" applyFont="1" applyFill="1" applyBorder="1" applyAlignment="1">
      <alignment wrapText="1"/>
    </xf>
    <xf numFmtId="4" fontId="38" fillId="43" borderId="15" xfId="0" applyNumberFormat="1" applyFont="1" applyFill="1" applyBorder="1" applyAlignment="1">
      <alignment horizontal="right" wrapText="1"/>
    </xf>
    <xf numFmtId="0" fontId="38" fillId="43" borderId="15" xfId="0" applyFont="1" applyFill="1" applyBorder="1" applyAlignment="1">
      <alignment horizontal="right" wrapText="1"/>
    </xf>
    <xf numFmtId="0" fontId="36" fillId="0" borderId="0" xfId="0" applyFont="1" applyAlignment="1">
      <alignment wrapText="1"/>
    </xf>
    <xf numFmtId="0" fontId="40" fillId="3" borderId="20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2" xfId="0" applyFont="1" applyBorder="1" applyAlignment="1">
      <alignment vertical="center" wrapText="1"/>
    </xf>
    <xf numFmtId="0" fontId="28" fillId="2" borderId="1" xfId="0" quotePrefix="1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vertical="center" wrapText="1"/>
    </xf>
    <xf numFmtId="0" fontId="28" fillId="2" borderId="1" xfId="0" quotePrefix="1" applyFont="1" applyFill="1" applyBorder="1" applyAlignment="1">
      <alignment horizontal="left" vertical="center"/>
    </xf>
    <xf numFmtId="0" fontId="28" fillId="2" borderId="2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workbookViewId="0">
      <selection activeCell="A11" sqref="A11:K11"/>
    </sheetView>
  </sheetViews>
  <sheetFormatPr defaultColWidth="9.140625" defaultRowHeight="15.75" x14ac:dyDescent="0.25"/>
  <cols>
    <col min="1" max="4" width="9.140625" style="3"/>
    <col min="5" max="5" width="22.7109375" style="3" customWidth="1"/>
    <col min="6" max="6" width="19.140625" style="9" customWidth="1"/>
    <col min="7" max="7" width="17.5703125" style="9" customWidth="1"/>
    <col min="8" max="8" width="15.28515625" style="3" customWidth="1"/>
    <col min="9" max="9" width="21.140625" style="3" customWidth="1"/>
    <col min="10" max="10" width="10.28515625" style="3" customWidth="1"/>
    <col min="11" max="11" width="8.140625" style="3" customWidth="1"/>
    <col min="12" max="16384" width="9.140625" style="3"/>
  </cols>
  <sheetData>
    <row r="1" spans="1:11" x14ac:dyDescent="0.25">
      <c r="A1" t="s">
        <v>118</v>
      </c>
      <c r="B1"/>
      <c r="C1"/>
      <c r="D1"/>
      <c r="E1"/>
      <c r="F1"/>
      <c r="G1"/>
      <c r="H1"/>
      <c r="I1"/>
      <c r="J1"/>
    </row>
    <row r="2" spans="1:11" x14ac:dyDescent="0.25">
      <c r="A2" t="s">
        <v>119</v>
      </c>
      <c r="B2"/>
      <c r="C2"/>
      <c r="D2"/>
      <c r="E2"/>
      <c r="F2"/>
      <c r="G2"/>
      <c r="H2"/>
      <c r="I2"/>
      <c r="J2"/>
    </row>
    <row r="3" spans="1:11" x14ac:dyDescent="0.25">
      <c r="A3" t="s">
        <v>120</v>
      </c>
      <c r="B3"/>
      <c r="C3"/>
      <c r="D3"/>
      <c r="E3"/>
      <c r="F3"/>
      <c r="G3"/>
      <c r="H3"/>
      <c r="I3"/>
      <c r="J3"/>
    </row>
    <row r="4" spans="1:11" x14ac:dyDescent="0.25">
      <c r="A4" t="s">
        <v>121</v>
      </c>
      <c r="B4" s="170" t="s">
        <v>220</v>
      </c>
      <c r="C4" s="170"/>
      <c r="D4" s="170"/>
      <c r="E4" s="170"/>
      <c r="F4"/>
      <c r="G4"/>
      <c r="H4"/>
      <c r="I4"/>
      <c r="J4"/>
    </row>
    <row r="5" spans="1:11" x14ac:dyDescent="0.25">
      <c r="A5" t="s">
        <v>122</v>
      </c>
      <c r="B5" s="170" t="s">
        <v>221</v>
      </c>
      <c r="C5" s="170"/>
      <c r="D5" s="170"/>
      <c r="E5" s="170"/>
      <c r="F5"/>
      <c r="G5"/>
      <c r="H5"/>
      <c r="I5"/>
      <c r="J5"/>
    </row>
    <row r="6" spans="1:11" x14ac:dyDescent="0.25">
      <c r="A6"/>
      <c r="B6"/>
      <c r="C6"/>
      <c r="D6"/>
      <c r="E6"/>
      <c r="F6"/>
      <c r="G6"/>
      <c r="H6"/>
      <c r="I6"/>
      <c r="J6"/>
    </row>
    <row r="7" spans="1:11" ht="15.75" customHeight="1" x14ac:dyDescent="0.25">
      <c r="A7" s="171" t="s">
        <v>222</v>
      </c>
      <c r="B7" s="171"/>
      <c r="C7" s="171"/>
      <c r="D7" s="171"/>
      <c r="E7" s="171"/>
      <c r="F7" s="171"/>
      <c r="G7" s="171"/>
      <c r="H7" s="171"/>
      <c r="I7" s="171"/>
      <c r="J7" s="171"/>
      <c r="K7" s="168"/>
    </row>
    <row r="8" spans="1:11" x14ac:dyDescent="0.2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68"/>
    </row>
    <row r="9" spans="1:11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68"/>
    </row>
    <row r="10" spans="1:11" x14ac:dyDescent="0.25">
      <c r="A10"/>
      <c r="B10"/>
      <c r="C10"/>
      <c r="D10"/>
      <c r="E10"/>
      <c r="F10"/>
      <c r="G10"/>
      <c r="H10"/>
      <c r="I10"/>
      <c r="J10"/>
    </row>
    <row r="11" spans="1:11" ht="42" customHeight="1" x14ac:dyDescent="0.25">
      <c r="A11" s="156" t="s">
        <v>223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</row>
    <row r="12" spans="1:11" ht="18" customHeight="1" x14ac:dyDescent="0.25">
      <c r="A12" s="2"/>
      <c r="B12" s="2"/>
      <c r="C12" s="2"/>
      <c r="D12" s="2"/>
      <c r="E12" s="2"/>
      <c r="F12" s="4"/>
      <c r="G12" s="4"/>
    </row>
    <row r="13" spans="1:11" ht="15.75" customHeight="1" x14ac:dyDescent="0.25">
      <c r="A13" s="156" t="s">
        <v>13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</row>
    <row r="14" spans="1:11" ht="15.75" customHeight="1" x14ac:dyDescent="0.25">
      <c r="A14" s="2"/>
      <c r="B14" s="2"/>
      <c r="C14" s="2"/>
      <c r="D14" s="2"/>
      <c r="E14" s="2"/>
      <c r="F14" s="4"/>
      <c r="G14" s="4"/>
    </row>
    <row r="15" spans="1:11" ht="18" customHeight="1" x14ac:dyDescent="0.25">
      <c r="A15" s="156" t="s">
        <v>14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</row>
    <row r="16" spans="1:11" ht="16.5" thickBot="1" x14ac:dyDescent="0.3">
      <c r="A16" s="5"/>
      <c r="B16" s="6"/>
      <c r="C16" s="6"/>
      <c r="D16" s="6"/>
      <c r="E16" s="7"/>
      <c r="F16" s="8"/>
      <c r="G16" s="8"/>
    </row>
    <row r="17" spans="1:11" ht="39.75" customHeight="1" thickBot="1" x14ac:dyDescent="0.3">
      <c r="A17" s="150" t="s">
        <v>56</v>
      </c>
      <c r="B17" s="151"/>
      <c r="C17" s="151"/>
      <c r="D17" s="151"/>
      <c r="E17" s="152"/>
      <c r="F17" s="144" t="s">
        <v>213</v>
      </c>
      <c r="G17" s="145" t="s">
        <v>214</v>
      </c>
      <c r="H17" s="145" t="s">
        <v>215</v>
      </c>
      <c r="I17" s="145" t="s">
        <v>216</v>
      </c>
      <c r="J17" s="145" t="s">
        <v>217</v>
      </c>
      <c r="K17" s="145" t="s">
        <v>218</v>
      </c>
    </row>
    <row r="18" spans="1:11" ht="16.5" customHeight="1" x14ac:dyDescent="0.25">
      <c r="A18" s="150" t="s">
        <v>63</v>
      </c>
      <c r="B18" s="151"/>
      <c r="C18" s="151"/>
      <c r="D18" s="151"/>
      <c r="E18" s="152"/>
      <c r="F18" s="77" t="s">
        <v>64</v>
      </c>
      <c r="G18" s="77" t="s">
        <v>65</v>
      </c>
      <c r="H18" s="77" t="s">
        <v>66</v>
      </c>
      <c r="I18" s="78" t="s">
        <v>67</v>
      </c>
      <c r="J18" s="81" t="s">
        <v>68</v>
      </c>
      <c r="K18" s="81" t="s">
        <v>69</v>
      </c>
    </row>
    <row r="19" spans="1:11" ht="15.75" customHeight="1" x14ac:dyDescent="0.25">
      <c r="A19" s="165" t="s">
        <v>0</v>
      </c>
      <c r="B19" s="166"/>
      <c r="C19" s="166"/>
      <c r="D19" s="166"/>
      <c r="E19" s="167"/>
      <c r="F19" s="11">
        <v>1576580.82</v>
      </c>
      <c r="G19" s="11">
        <v>1745092</v>
      </c>
      <c r="H19" s="11">
        <v>1912065.7</v>
      </c>
      <c r="I19" s="11">
        <v>1734125.88</v>
      </c>
      <c r="J19" s="11">
        <v>110</v>
      </c>
      <c r="K19" s="11">
        <f t="shared" ref="K19:K25" si="0">I19/H19*100</f>
        <v>90.693843836014636</v>
      </c>
    </row>
    <row r="20" spans="1:11" x14ac:dyDescent="0.25">
      <c r="A20" s="165" t="s">
        <v>1</v>
      </c>
      <c r="B20" s="162"/>
      <c r="C20" s="162"/>
      <c r="D20" s="162"/>
      <c r="E20" s="164"/>
      <c r="F20" s="11">
        <v>1576477.16</v>
      </c>
      <c r="G20" s="11">
        <v>1742972</v>
      </c>
      <c r="H20" s="33">
        <v>1912022.22</v>
      </c>
      <c r="I20" s="33">
        <v>1734084.54</v>
      </c>
      <c r="J20" s="11">
        <f>I20/F20*100</f>
        <v>109.99744138380032</v>
      </c>
      <c r="K20" s="11">
        <f t="shared" si="0"/>
        <v>90.693744134417017</v>
      </c>
    </row>
    <row r="21" spans="1:11" x14ac:dyDescent="0.25">
      <c r="A21" s="163" t="s">
        <v>2</v>
      </c>
      <c r="B21" s="164"/>
      <c r="C21" s="164"/>
      <c r="D21" s="164"/>
      <c r="E21" s="164"/>
      <c r="F21" s="11">
        <v>103.66</v>
      </c>
      <c r="G21" s="11">
        <v>2120</v>
      </c>
      <c r="H21" s="33">
        <v>43.48</v>
      </c>
      <c r="I21" s="33">
        <v>41.34</v>
      </c>
      <c r="J21" s="11">
        <f t="shared" ref="J21" si="1">I21/F21*100</f>
        <v>39.880378159367169</v>
      </c>
      <c r="K21" s="11">
        <f t="shared" si="0"/>
        <v>95.078196872125133</v>
      </c>
    </row>
    <row r="22" spans="1:11" x14ac:dyDescent="0.25">
      <c r="A22" s="27" t="s">
        <v>3</v>
      </c>
      <c r="B22" s="28"/>
      <c r="C22" s="28"/>
      <c r="D22" s="28"/>
      <c r="E22" s="28"/>
      <c r="F22" s="11">
        <v>1560184</v>
      </c>
      <c r="G22" s="11">
        <v>1745092</v>
      </c>
      <c r="H22" s="11">
        <v>1950500</v>
      </c>
      <c r="I22" s="11">
        <v>1869430.08</v>
      </c>
      <c r="J22" s="11">
        <f>I22/F22*100</f>
        <v>119.8211287899376</v>
      </c>
      <c r="K22" s="11">
        <f t="shared" si="0"/>
        <v>95.84363394001538</v>
      </c>
    </row>
    <row r="23" spans="1:11" x14ac:dyDescent="0.25">
      <c r="A23" s="161" t="s">
        <v>4</v>
      </c>
      <c r="B23" s="162"/>
      <c r="C23" s="162"/>
      <c r="D23" s="162"/>
      <c r="E23" s="162"/>
      <c r="F23" s="11">
        <v>1553065.92</v>
      </c>
      <c r="G23" s="11">
        <v>1719731</v>
      </c>
      <c r="H23" s="33">
        <v>1913540</v>
      </c>
      <c r="I23" s="33">
        <v>1861585.2</v>
      </c>
      <c r="J23" s="11">
        <f>I23/F23*100</f>
        <v>119.86517610276324</v>
      </c>
      <c r="K23" s="11">
        <f t="shared" si="0"/>
        <v>97.284885604690785</v>
      </c>
    </row>
    <row r="24" spans="1:11" x14ac:dyDescent="0.25">
      <c r="A24" s="163" t="s">
        <v>5</v>
      </c>
      <c r="B24" s="164"/>
      <c r="C24" s="164"/>
      <c r="D24" s="164"/>
      <c r="E24" s="164"/>
      <c r="F24" s="11">
        <v>7118.08</v>
      </c>
      <c r="G24" s="11">
        <v>25361</v>
      </c>
      <c r="H24" s="33">
        <v>36960</v>
      </c>
      <c r="I24" s="33">
        <v>7844.88</v>
      </c>
      <c r="J24" s="11">
        <f>I24/F24*100</f>
        <v>110.21061859377809</v>
      </c>
      <c r="K24" s="11">
        <f t="shared" si="0"/>
        <v>21.225324675324675</v>
      </c>
    </row>
    <row r="25" spans="1:11" x14ac:dyDescent="0.25">
      <c r="A25" s="161" t="s">
        <v>6</v>
      </c>
      <c r="B25" s="162"/>
      <c r="C25" s="162"/>
      <c r="D25" s="162"/>
      <c r="E25" s="162"/>
      <c r="F25" s="62">
        <f>F19-F22</f>
        <v>16396.820000000065</v>
      </c>
      <c r="G25" s="62">
        <f>G19-G22</f>
        <v>0</v>
      </c>
      <c r="H25" s="62">
        <f t="shared" ref="H25:I25" si="2">H19-H22</f>
        <v>-38434.300000000047</v>
      </c>
      <c r="I25" s="62">
        <f t="shared" si="2"/>
        <v>-135304.20000000019</v>
      </c>
      <c r="J25" s="62">
        <f>I25/F25*100</f>
        <v>-825.18561525954203</v>
      </c>
      <c r="K25" s="62">
        <f t="shared" si="0"/>
        <v>352.04023489435224</v>
      </c>
    </row>
    <row r="26" spans="1:11" x14ac:dyDescent="0.25">
      <c r="A26" s="19"/>
      <c r="B26" s="20"/>
      <c r="C26" s="20"/>
      <c r="D26" s="20"/>
      <c r="E26" s="20"/>
      <c r="F26" s="21"/>
      <c r="G26" s="22"/>
      <c r="H26" s="23"/>
      <c r="I26" s="23"/>
      <c r="J26" s="23"/>
      <c r="K26" s="23"/>
    </row>
    <row r="27" spans="1:11" ht="18" customHeight="1" x14ac:dyDescent="0.25">
      <c r="A27" s="156" t="s">
        <v>15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</row>
    <row r="28" spans="1:11" x14ac:dyDescent="0.25">
      <c r="A28" s="19"/>
      <c r="B28" s="20"/>
      <c r="C28" s="20"/>
      <c r="D28" s="20"/>
      <c r="E28" s="20"/>
      <c r="F28" s="21"/>
      <c r="G28" s="22"/>
      <c r="H28" s="23"/>
      <c r="I28" s="23"/>
      <c r="J28" s="23"/>
      <c r="K28" s="23"/>
    </row>
    <row r="29" spans="1:11" ht="26.25" customHeight="1" x14ac:dyDescent="0.25">
      <c r="A29" s="153" t="s">
        <v>56</v>
      </c>
      <c r="B29" s="154"/>
      <c r="C29" s="154"/>
      <c r="D29" s="154"/>
      <c r="E29" s="155"/>
      <c r="F29" s="15" t="s">
        <v>211</v>
      </c>
      <c r="G29" s="15" t="s">
        <v>89</v>
      </c>
      <c r="H29" s="15" t="s">
        <v>52</v>
      </c>
      <c r="I29" s="43" t="s">
        <v>212</v>
      </c>
      <c r="J29" s="43" t="s">
        <v>46</v>
      </c>
      <c r="K29" s="43" t="s">
        <v>47</v>
      </c>
    </row>
    <row r="30" spans="1:11" ht="26.25" customHeight="1" x14ac:dyDescent="0.25">
      <c r="A30" s="150" t="s">
        <v>63</v>
      </c>
      <c r="B30" s="151"/>
      <c r="C30" s="151"/>
      <c r="D30" s="151"/>
      <c r="E30" s="152"/>
      <c r="F30" s="79" t="s">
        <v>64</v>
      </c>
      <c r="G30" s="79" t="s">
        <v>65</v>
      </c>
      <c r="H30" s="79" t="s">
        <v>66</v>
      </c>
      <c r="I30" s="80" t="s">
        <v>67</v>
      </c>
      <c r="J30" s="86" t="s">
        <v>68</v>
      </c>
      <c r="K30" s="86" t="s">
        <v>69</v>
      </c>
    </row>
    <row r="31" spans="1:11" ht="15.75" customHeight="1" x14ac:dyDescent="0.25">
      <c r="A31" s="157" t="s">
        <v>7</v>
      </c>
      <c r="B31" s="158"/>
      <c r="C31" s="158"/>
      <c r="D31" s="158"/>
      <c r="E31" s="159"/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</row>
    <row r="32" spans="1:11" x14ac:dyDescent="0.25">
      <c r="A32" s="157" t="s">
        <v>8</v>
      </c>
      <c r="B32" s="160"/>
      <c r="C32" s="160"/>
      <c r="D32" s="160"/>
      <c r="E32" s="160"/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x14ac:dyDescent="0.25">
      <c r="A33" s="161" t="s">
        <v>9</v>
      </c>
      <c r="B33" s="162"/>
      <c r="C33" s="162"/>
      <c r="D33" s="162"/>
      <c r="E33" s="162"/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 x14ac:dyDescent="0.25">
      <c r="A34" s="24"/>
      <c r="B34" s="20"/>
      <c r="C34" s="20"/>
      <c r="D34" s="20"/>
      <c r="E34" s="20"/>
      <c r="F34" s="21"/>
      <c r="G34" s="22"/>
      <c r="H34" s="23"/>
      <c r="I34" s="23"/>
      <c r="J34" s="23"/>
      <c r="K34" s="23"/>
    </row>
    <row r="35" spans="1:11" ht="15.75" customHeight="1" x14ac:dyDescent="0.25">
      <c r="A35" s="156" t="s">
        <v>17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</row>
    <row r="36" spans="1:11" x14ac:dyDescent="0.25">
      <c r="A36" s="29"/>
      <c r="B36" s="30"/>
      <c r="C36" s="30"/>
      <c r="D36" s="30"/>
      <c r="E36" s="30"/>
      <c r="F36" s="31"/>
      <c r="G36" s="32"/>
    </row>
    <row r="37" spans="1:11" ht="41.25" customHeight="1" x14ac:dyDescent="0.25">
      <c r="A37" s="153" t="s">
        <v>56</v>
      </c>
      <c r="B37" s="154"/>
      <c r="C37" s="154"/>
      <c r="D37" s="154"/>
      <c r="E37" s="155"/>
      <c r="F37" s="15" t="s">
        <v>211</v>
      </c>
      <c r="G37" s="15" t="s">
        <v>89</v>
      </c>
      <c r="H37" s="15" t="s">
        <v>52</v>
      </c>
      <c r="I37" s="43" t="s">
        <v>212</v>
      </c>
      <c r="J37" s="43" t="s">
        <v>46</v>
      </c>
      <c r="K37" s="43" t="s">
        <v>47</v>
      </c>
    </row>
    <row r="38" spans="1:11" x14ac:dyDescent="0.25">
      <c r="A38" s="150" t="s">
        <v>63</v>
      </c>
      <c r="B38" s="151"/>
      <c r="C38" s="151"/>
      <c r="D38" s="151"/>
      <c r="E38" s="152"/>
      <c r="F38" s="79" t="s">
        <v>64</v>
      </c>
      <c r="G38" s="79" t="s">
        <v>65</v>
      </c>
      <c r="H38" s="79" t="s">
        <v>66</v>
      </c>
      <c r="I38" s="80" t="s">
        <v>67</v>
      </c>
      <c r="J38" s="86" t="s">
        <v>68</v>
      </c>
      <c r="K38" s="86" t="s">
        <v>69</v>
      </c>
    </row>
    <row r="39" spans="1:11" ht="15.75" customHeight="1" x14ac:dyDescent="0.25">
      <c r="A39" s="172" t="s">
        <v>16</v>
      </c>
      <c r="B39" s="173"/>
      <c r="C39" s="173"/>
      <c r="D39" s="173"/>
      <c r="E39" s="174"/>
      <c r="F39" s="25">
        <v>16396.82</v>
      </c>
      <c r="G39" s="25"/>
      <c r="H39" s="13">
        <v>-38434.300000000003</v>
      </c>
      <c r="I39" s="13">
        <v>-135304.20000000001</v>
      </c>
      <c r="J39" s="11"/>
      <c r="K39" s="11">
        <f>I39/H39*100</f>
        <v>352.04023489435218</v>
      </c>
    </row>
    <row r="41" spans="1:11" x14ac:dyDescent="0.25">
      <c r="G41" s="3"/>
    </row>
    <row r="42" spans="1:11" x14ac:dyDescent="0.25">
      <c r="B42" s="169" t="s">
        <v>224</v>
      </c>
      <c r="C42" s="169"/>
      <c r="D42" s="169"/>
      <c r="E42" s="169"/>
      <c r="F42" s="169"/>
      <c r="G42" s="168" t="s">
        <v>225</v>
      </c>
      <c r="H42" s="168"/>
      <c r="I42" s="168"/>
      <c r="J42" s="168"/>
      <c r="K42" s="168"/>
    </row>
    <row r="43" spans="1:11" x14ac:dyDescent="0.25">
      <c r="G43" s="3"/>
    </row>
    <row r="44" spans="1:11" x14ac:dyDescent="0.25">
      <c r="G44" s="168" t="s">
        <v>123</v>
      </c>
      <c r="H44" s="168"/>
      <c r="I44" s="168"/>
      <c r="J44" s="168"/>
    </row>
    <row r="45" spans="1:11" x14ac:dyDescent="0.25">
      <c r="G45" s="168" t="s">
        <v>124</v>
      </c>
      <c r="H45" s="168"/>
      <c r="I45" s="168"/>
    </row>
    <row r="46" spans="1:11" x14ac:dyDescent="0.25">
      <c r="A46"/>
      <c r="B46"/>
      <c r="C46"/>
      <c r="D46"/>
      <c r="E46"/>
      <c r="F46"/>
      <c r="G46"/>
      <c r="H46"/>
      <c r="I46"/>
    </row>
    <row r="47" spans="1:11" x14ac:dyDescent="0.25">
      <c r="A47"/>
      <c r="B47"/>
      <c r="C47"/>
      <c r="D47"/>
      <c r="E47"/>
      <c r="F47"/>
      <c r="G47"/>
      <c r="H47"/>
      <c r="I47"/>
    </row>
    <row r="48" spans="1:11" x14ac:dyDescent="0.25">
      <c r="A48"/>
      <c r="B48"/>
      <c r="C48"/>
      <c r="D48"/>
      <c r="E48"/>
      <c r="F48"/>
      <c r="G48"/>
      <c r="H48"/>
      <c r="I48"/>
    </row>
  </sheetData>
  <mergeCells count="29">
    <mergeCell ref="G42:K42"/>
    <mergeCell ref="G45:I45"/>
    <mergeCell ref="G44:J44"/>
    <mergeCell ref="B42:F42"/>
    <mergeCell ref="B4:E4"/>
    <mergeCell ref="B5:E5"/>
    <mergeCell ref="A7:J9"/>
    <mergeCell ref="K7:K9"/>
    <mergeCell ref="A37:E37"/>
    <mergeCell ref="A18:E18"/>
    <mergeCell ref="A30:E30"/>
    <mergeCell ref="A21:E21"/>
    <mergeCell ref="A27:K27"/>
    <mergeCell ref="A39:E39"/>
    <mergeCell ref="A35:K35"/>
    <mergeCell ref="A11:K11"/>
    <mergeCell ref="A38:E38"/>
    <mergeCell ref="A29:E29"/>
    <mergeCell ref="A13:K13"/>
    <mergeCell ref="A15:K15"/>
    <mergeCell ref="A31:E31"/>
    <mergeCell ref="A32:E32"/>
    <mergeCell ref="A33:E33"/>
    <mergeCell ref="A24:E24"/>
    <mergeCell ref="A25:E25"/>
    <mergeCell ref="A23:E23"/>
    <mergeCell ref="A19:E19"/>
    <mergeCell ref="A20:E20"/>
    <mergeCell ref="A17:E17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9"/>
  <sheetViews>
    <sheetView zoomScaleNormal="100" workbookViewId="0">
      <selection sqref="A1:K1"/>
    </sheetView>
  </sheetViews>
  <sheetFormatPr defaultRowHeight="15" x14ac:dyDescent="0.25"/>
  <cols>
    <col min="1" max="1" width="72.5703125" style="64" customWidth="1"/>
    <col min="2" max="2" width="14.5703125" customWidth="1"/>
    <col min="3" max="3" width="15.28515625" customWidth="1"/>
    <col min="4" max="4" width="13" customWidth="1"/>
    <col min="5" max="5" width="17.42578125" customWidth="1"/>
    <col min="6" max="6" width="12.85546875" style="37" customWidth="1"/>
    <col min="7" max="7" width="12.140625" style="37" customWidth="1"/>
  </cols>
  <sheetData>
    <row r="1" spans="1:14" ht="34.5" customHeight="1" x14ac:dyDescent="0.25">
      <c r="A1" s="156" t="s">
        <v>223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4" ht="20.100000000000001" customHeight="1" x14ac:dyDescent="0.25">
      <c r="A2" s="1"/>
      <c r="B2" s="1"/>
      <c r="C2" s="1"/>
      <c r="D2" s="1"/>
    </row>
    <row r="3" spans="1:14" ht="20.100000000000001" customHeight="1" x14ac:dyDescent="0.25">
      <c r="A3" s="156" t="s">
        <v>13</v>
      </c>
      <c r="B3" s="156"/>
      <c r="C3" s="156"/>
      <c r="D3" s="156"/>
      <c r="E3" s="156"/>
      <c r="F3" s="156"/>
      <c r="G3" s="156"/>
    </row>
    <row r="4" spans="1:14" ht="20.100000000000001" customHeight="1" x14ac:dyDescent="0.25">
      <c r="A4" s="1"/>
      <c r="B4" s="1"/>
      <c r="C4" s="1"/>
      <c r="D4" s="1"/>
    </row>
    <row r="5" spans="1:14" ht="20.100000000000001" customHeight="1" x14ac:dyDescent="0.25">
      <c r="A5" s="156" t="s">
        <v>60</v>
      </c>
      <c r="B5" s="156"/>
      <c r="C5" s="156"/>
      <c r="D5" s="156"/>
      <c r="E5" s="156"/>
      <c r="F5" s="156"/>
      <c r="G5" s="156"/>
    </row>
    <row r="6" spans="1:14" ht="20.100000000000001" customHeight="1" x14ac:dyDescent="0.25">
      <c r="A6" s="2"/>
      <c r="B6" s="2"/>
      <c r="C6" s="2"/>
      <c r="D6" s="2"/>
      <c r="E6" s="2"/>
      <c r="F6" s="36"/>
      <c r="G6" s="36"/>
    </row>
    <row r="7" spans="1:14" ht="20.100000000000001" customHeight="1" x14ac:dyDescent="0.25">
      <c r="A7" s="156" t="s">
        <v>49</v>
      </c>
      <c r="B7" s="156"/>
      <c r="C7" s="156"/>
      <c r="D7" s="156"/>
      <c r="E7" s="156"/>
      <c r="F7" s="156"/>
      <c r="G7" s="156"/>
    </row>
    <row r="8" spans="1:14" ht="20.100000000000001" customHeight="1" thickBot="1" x14ac:dyDescent="0.3">
      <c r="A8" s="1"/>
      <c r="B8" s="1"/>
      <c r="C8" s="1"/>
      <c r="D8" s="1"/>
    </row>
    <row r="9" spans="1:14" s="3" customFormat="1" ht="49.5" customHeight="1" thickBot="1" x14ac:dyDescent="0.3">
      <c r="A9" s="146" t="s">
        <v>56</v>
      </c>
      <c r="B9" s="147" t="s">
        <v>213</v>
      </c>
      <c r="C9" s="148" t="s">
        <v>214</v>
      </c>
      <c r="D9" s="148" t="s">
        <v>215</v>
      </c>
      <c r="E9" s="148" t="s">
        <v>216</v>
      </c>
      <c r="F9" s="148" t="s">
        <v>217</v>
      </c>
      <c r="G9" s="148" t="s">
        <v>218</v>
      </c>
      <c r="H9"/>
      <c r="I9"/>
      <c r="J9"/>
      <c r="K9"/>
      <c r="L9"/>
      <c r="M9"/>
      <c r="N9"/>
    </row>
    <row r="10" spans="1:14" x14ac:dyDescent="0.25">
      <c r="A10" s="79" t="s">
        <v>63</v>
      </c>
      <c r="B10" s="77" t="s">
        <v>64</v>
      </c>
      <c r="C10" s="77" t="s">
        <v>65</v>
      </c>
      <c r="D10" s="77" t="s">
        <v>66</v>
      </c>
      <c r="E10" s="78" t="s">
        <v>67</v>
      </c>
      <c r="F10" s="81" t="s">
        <v>68</v>
      </c>
      <c r="G10" s="81" t="s">
        <v>69</v>
      </c>
    </row>
    <row r="11" spans="1:14" x14ac:dyDescent="0.25">
      <c r="A11" s="82" t="s">
        <v>91</v>
      </c>
      <c r="B11" s="45"/>
      <c r="C11" s="45"/>
      <c r="D11" s="45"/>
      <c r="E11" s="45"/>
      <c r="F11" s="38"/>
      <c r="G11" s="38"/>
    </row>
    <row r="12" spans="1:14" x14ac:dyDescent="0.25">
      <c r="A12" s="47" t="s">
        <v>18</v>
      </c>
      <c r="B12" s="44">
        <v>1576477.16</v>
      </c>
      <c r="C12" s="44">
        <v>1742972</v>
      </c>
      <c r="D12" s="44">
        <v>1912022.22</v>
      </c>
      <c r="E12" s="44">
        <v>1734084.54</v>
      </c>
      <c r="F12" s="35">
        <f>E12/B12</f>
        <v>1.0999744138380032</v>
      </c>
      <c r="G12" s="35">
        <f t="shared" ref="G12:G58" si="0">E12/D12</f>
        <v>0.9069374413441702</v>
      </c>
    </row>
    <row r="13" spans="1:14" x14ac:dyDescent="0.25">
      <c r="A13" s="47" t="s">
        <v>125</v>
      </c>
      <c r="B13" s="44">
        <v>1416533.83</v>
      </c>
      <c r="C13" s="44">
        <v>1532100</v>
      </c>
      <c r="D13" s="44">
        <v>1703236.78</v>
      </c>
      <c r="E13" s="44">
        <v>1536449.05</v>
      </c>
      <c r="F13" s="35">
        <f t="shared" ref="F13:F76" si="1">E13/B13</f>
        <v>1.08465397540135</v>
      </c>
      <c r="G13" s="35">
        <f t="shared" si="0"/>
        <v>0.90207601670039095</v>
      </c>
    </row>
    <row r="14" spans="1:14" x14ac:dyDescent="0.25">
      <c r="A14" s="47" t="s">
        <v>126</v>
      </c>
      <c r="B14" s="44">
        <v>1411090.98</v>
      </c>
      <c r="C14" s="44">
        <v>1507500</v>
      </c>
      <c r="D14" s="44">
        <v>1700235.87</v>
      </c>
      <c r="E14" s="44">
        <v>1536449.05</v>
      </c>
      <c r="F14" s="35">
        <f t="shared" si="1"/>
        <v>1.0888376949302021</v>
      </c>
      <c r="G14" s="35">
        <f t="shared" si="0"/>
        <v>0.90366817752174577</v>
      </c>
    </row>
    <row r="15" spans="1:14" x14ac:dyDescent="0.25">
      <c r="A15" s="47" t="s">
        <v>127</v>
      </c>
      <c r="B15" s="44">
        <v>1406964.57</v>
      </c>
      <c r="C15" s="45"/>
      <c r="D15" s="45"/>
      <c r="E15" s="44">
        <v>1533902.57</v>
      </c>
      <c r="F15" s="35">
        <f t="shared" si="1"/>
        <v>1.0902211773534567</v>
      </c>
      <c r="G15" s="35"/>
    </row>
    <row r="16" spans="1:14" x14ac:dyDescent="0.25">
      <c r="A16" s="63" t="s">
        <v>128</v>
      </c>
      <c r="B16" s="44">
        <v>4126.41</v>
      </c>
      <c r="C16" s="45"/>
      <c r="D16" s="45"/>
      <c r="E16" s="44">
        <v>2546.48</v>
      </c>
      <c r="F16" s="35">
        <f t="shared" si="1"/>
        <v>0.61711754285201914</v>
      </c>
      <c r="G16" s="35"/>
    </row>
    <row r="17" spans="1:7" x14ac:dyDescent="0.25">
      <c r="A17" s="47" t="s">
        <v>129</v>
      </c>
      <c r="B17" s="45"/>
      <c r="C17" s="44">
        <v>7800</v>
      </c>
      <c r="D17" s="45"/>
      <c r="E17" s="45"/>
      <c r="F17" s="35"/>
      <c r="G17" s="35"/>
    </row>
    <row r="18" spans="1:7" x14ac:dyDescent="0.25">
      <c r="A18" s="47" t="s">
        <v>130</v>
      </c>
      <c r="B18" s="44">
        <v>5442.85</v>
      </c>
      <c r="C18" s="44">
        <v>16800</v>
      </c>
      <c r="D18" s="44">
        <v>3000.91</v>
      </c>
      <c r="E18" s="45"/>
      <c r="F18" s="35">
        <f t="shared" si="1"/>
        <v>0</v>
      </c>
      <c r="G18" s="35">
        <f>E18/D18</f>
        <v>0</v>
      </c>
    </row>
    <row r="19" spans="1:7" x14ac:dyDescent="0.25">
      <c r="A19" s="47" t="s">
        <v>131</v>
      </c>
      <c r="B19" s="44"/>
      <c r="C19" s="46">
        <v>14</v>
      </c>
      <c r="D19" s="45"/>
      <c r="E19" s="45"/>
      <c r="F19" s="35"/>
      <c r="G19" s="35"/>
    </row>
    <row r="20" spans="1:7" x14ac:dyDescent="0.25">
      <c r="A20" s="47" t="s">
        <v>132</v>
      </c>
      <c r="B20" s="45"/>
      <c r="C20" s="46">
        <v>14</v>
      </c>
      <c r="D20" s="45"/>
      <c r="E20" s="45"/>
      <c r="F20" s="35"/>
      <c r="G20" s="35"/>
    </row>
    <row r="21" spans="1:7" ht="26.25" x14ac:dyDescent="0.25">
      <c r="A21" s="47" t="s">
        <v>133</v>
      </c>
      <c r="B21" s="44">
        <v>4354.6899999999996</v>
      </c>
      <c r="C21" s="44">
        <v>10000</v>
      </c>
      <c r="D21" s="44">
        <v>5199.92</v>
      </c>
      <c r="E21" s="44">
        <v>2115.2399999999998</v>
      </c>
      <c r="F21" s="35">
        <f t="shared" si="1"/>
        <v>0.4857383648434217</v>
      </c>
      <c r="G21" s="35">
        <f t="shared" si="0"/>
        <v>0.40678318127971197</v>
      </c>
    </row>
    <row r="22" spans="1:7" x14ac:dyDescent="0.25">
      <c r="A22" s="47" t="s">
        <v>134</v>
      </c>
      <c r="B22" s="44">
        <v>4354.6899999999996</v>
      </c>
      <c r="C22" s="44">
        <v>10000</v>
      </c>
      <c r="D22" s="44">
        <v>5199.92</v>
      </c>
      <c r="E22" s="44">
        <v>2115.2399999999998</v>
      </c>
      <c r="F22" s="35">
        <f t="shared" si="1"/>
        <v>0.4857383648434217</v>
      </c>
      <c r="G22" s="35">
        <f t="shared" si="0"/>
        <v>0.40678318127971197</v>
      </c>
    </row>
    <row r="23" spans="1:7" x14ac:dyDescent="0.25">
      <c r="A23" s="47" t="s">
        <v>135</v>
      </c>
      <c r="B23" s="44">
        <v>4354.6899999999996</v>
      </c>
      <c r="C23" s="45"/>
      <c r="D23" s="45"/>
      <c r="E23" s="44">
        <v>2115.2399999999998</v>
      </c>
      <c r="F23" s="35">
        <f t="shared" si="1"/>
        <v>0.4857383648434217</v>
      </c>
      <c r="G23" s="35"/>
    </row>
    <row r="24" spans="1:7" ht="26.25" x14ac:dyDescent="0.25">
      <c r="A24" s="47" t="s">
        <v>136</v>
      </c>
      <c r="B24" s="44">
        <v>1525.35</v>
      </c>
      <c r="C24" s="44">
        <v>14100</v>
      </c>
      <c r="D24" s="44">
        <v>6125.52</v>
      </c>
      <c r="E24" s="44">
        <v>3333.92</v>
      </c>
      <c r="F24" s="35">
        <f t="shared" si="1"/>
        <v>2.1856754187563512</v>
      </c>
      <c r="G24" s="35">
        <f t="shared" si="0"/>
        <v>0.54426726220794308</v>
      </c>
    </row>
    <row r="25" spans="1:7" x14ac:dyDescent="0.25">
      <c r="A25" s="47" t="s">
        <v>137</v>
      </c>
      <c r="B25" s="44">
        <v>1025.43</v>
      </c>
      <c r="C25" s="44">
        <v>3500</v>
      </c>
      <c r="D25" s="44">
        <v>3018.24</v>
      </c>
      <c r="E25" s="44">
        <v>2820.92</v>
      </c>
      <c r="F25" s="35">
        <f t="shared" si="1"/>
        <v>2.7509630106394392</v>
      </c>
      <c r="G25" s="35">
        <f t="shared" si="0"/>
        <v>0.93462415182357939</v>
      </c>
    </row>
    <row r="26" spans="1:7" x14ac:dyDescent="0.25">
      <c r="A26" s="47" t="s">
        <v>138</v>
      </c>
      <c r="B26" s="44">
        <v>1025.43</v>
      </c>
      <c r="C26" s="45"/>
      <c r="D26" s="45"/>
      <c r="E26" s="44">
        <v>2820.92</v>
      </c>
      <c r="F26" s="35">
        <f t="shared" si="1"/>
        <v>2.7509630106394392</v>
      </c>
      <c r="G26" s="35"/>
    </row>
    <row r="27" spans="1:7" ht="26.25" x14ac:dyDescent="0.25">
      <c r="A27" s="47" t="s">
        <v>139</v>
      </c>
      <c r="B27" s="46">
        <v>499.92</v>
      </c>
      <c r="C27" s="44">
        <v>10600</v>
      </c>
      <c r="D27" s="44">
        <v>3107.28</v>
      </c>
      <c r="E27" s="46">
        <v>513</v>
      </c>
      <c r="F27" s="35">
        <f t="shared" si="1"/>
        <v>1.0261641862698032</v>
      </c>
      <c r="G27" s="35">
        <f t="shared" si="0"/>
        <v>0.16509616127288174</v>
      </c>
    </row>
    <row r="28" spans="1:7" x14ac:dyDescent="0.25">
      <c r="A28" s="47" t="s">
        <v>140</v>
      </c>
      <c r="B28" s="46">
        <v>480</v>
      </c>
      <c r="C28" s="45"/>
      <c r="D28" s="45"/>
      <c r="E28" s="46">
        <v>513</v>
      </c>
      <c r="F28" s="35">
        <f t="shared" si="1"/>
        <v>1.0687500000000001</v>
      </c>
      <c r="G28" s="35"/>
    </row>
    <row r="29" spans="1:7" x14ac:dyDescent="0.25">
      <c r="A29" s="47" t="s">
        <v>141</v>
      </c>
      <c r="B29" s="44">
        <v>154063.29</v>
      </c>
      <c r="C29" s="44">
        <v>186758</v>
      </c>
      <c r="D29" s="44">
        <v>197460</v>
      </c>
      <c r="E29" s="44">
        <v>192186.33</v>
      </c>
      <c r="F29" s="35">
        <f t="shared" si="1"/>
        <v>1.2474505120590373</v>
      </c>
      <c r="G29" s="35">
        <f t="shared" si="0"/>
        <v>0.97329246429656635</v>
      </c>
    </row>
    <row r="30" spans="1:7" ht="26.25" x14ac:dyDescent="0.25">
      <c r="A30" s="47" t="s">
        <v>142</v>
      </c>
      <c r="B30" s="44">
        <v>154063.29</v>
      </c>
      <c r="C30" s="44">
        <v>186758</v>
      </c>
      <c r="D30" s="44">
        <v>197460</v>
      </c>
      <c r="E30" s="44">
        <v>192186.33</v>
      </c>
      <c r="F30" s="35">
        <f t="shared" si="1"/>
        <v>1.2474505120590373</v>
      </c>
      <c r="G30" s="35">
        <f t="shared" si="0"/>
        <v>0.97329246429656635</v>
      </c>
    </row>
    <row r="31" spans="1:7" x14ac:dyDescent="0.25">
      <c r="A31" s="47" t="s">
        <v>143</v>
      </c>
      <c r="B31" s="44">
        <v>150532.29</v>
      </c>
      <c r="C31" s="45"/>
      <c r="D31" s="45"/>
      <c r="E31" s="44">
        <v>191655.33</v>
      </c>
      <c r="F31" s="35">
        <f t="shared" si="1"/>
        <v>1.2731841786237357</v>
      </c>
      <c r="G31" s="35"/>
    </row>
    <row r="32" spans="1:7" ht="26.25" x14ac:dyDescent="0.25">
      <c r="A32" s="47" t="s">
        <v>144</v>
      </c>
      <c r="B32" s="44">
        <v>3531</v>
      </c>
      <c r="C32" s="45"/>
      <c r="D32" s="45"/>
      <c r="E32" s="46">
        <v>531</v>
      </c>
      <c r="F32" s="35">
        <f>E32/B32</f>
        <v>0.1503823279524214</v>
      </c>
      <c r="G32" s="35"/>
    </row>
    <row r="33" spans="1:7" x14ac:dyDescent="0.25">
      <c r="A33" s="47" t="s">
        <v>19</v>
      </c>
      <c r="B33" s="46">
        <v>103.66</v>
      </c>
      <c r="C33" s="44">
        <v>2120</v>
      </c>
      <c r="D33" s="46">
        <v>43.48</v>
      </c>
      <c r="E33" s="46">
        <v>41.34</v>
      </c>
      <c r="F33" s="35">
        <f>E33/B33</f>
        <v>0.39880378159367169</v>
      </c>
      <c r="G33" s="35">
        <f t="shared" si="0"/>
        <v>0.95078196872125131</v>
      </c>
    </row>
    <row r="34" spans="1:7" x14ac:dyDescent="0.25">
      <c r="A34" s="47" t="s">
        <v>145</v>
      </c>
      <c r="B34" s="46">
        <v>103.66</v>
      </c>
      <c r="C34" s="44">
        <v>2120</v>
      </c>
      <c r="D34" s="46">
        <v>43.48</v>
      </c>
      <c r="E34" s="46">
        <v>41.34</v>
      </c>
      <c r="F34" s="35">
        <f t="shared" si="1"/>
        <v>0.39880378159367169</v>
      </c>
      <c r="G34" s="35">
        <f t="shared" si="0"/>
        <v>0.95078196872125131</v>
      </c>
    </row>
    <row r="35" spans="1:7" x14ac:dyDescent="0.25">
      <c r="A35" s="47" t="s">
        <v>146</v>
      </c>
      <c r="B35" s="46">
        <v>103.66</v>
      </c>
      <c r="C35" s="44">
        <v>2120</v>
      </c>
      <c r="D35" s="46">
        <v>43.48</v>
      </c>
      <c r="E35" s="46">
        <v>41.34</v>
      </c>
      <c r="F35" s="35">
        <f t="shared" si="1"/>
        <v>0.39880378159367169</v>
      </c>
      <c r="G35" s="35">
        <f t="shared" si="0"/>
        <v>0.95078196872125131</v>
      </c>
    </row>
    <row r="36" spans="1:7" x14ac:dyDescent="0.25">
      <c r="A36" s="47" t="s">
        <v>147</v>
      </c>
      <c r="B36" s="46">
        <v>103.66</v>
      </c>
      <c r="C36" s="45"/>
      <c r="D36" s="45"/>
      <c r="E36" s="46">
        <v>41.34</v>
      </c>
      <c r="F36" s="35">
        <f t="shared" si="1"/>
        <v>0.39880378159367169</v>
      </c>
      <c r="G36" s="35"/>
    </row>
    <row r="37" spans="1:7" s="65" customFormat="1" x14ac:dyDescent="0.25">
      <c r="A37" s="66" t="s">
        <v>20</v>
      </c>
      <c r="B37" s="67">
        <v>1576580.82</v>
      </c>
      <c r="C37" s="67">
        <v>1745092</v>
      </c>
      <c r="D37" s="67">
        <v>1912065.7</v>
      </c>
      <c r="E37" s="67">
        <v>1734125.88</v>
      </c>
      <c r="F37" s="68">
        <f>E37/B37</f>
        <v>1.0999283119529513</v>
      </c>
      <c r="G37" s="68">
        <f t="shared" si="0"/>
        <v>0.90693843836014632</v>
      </c>
    </row>
    <row r="38" spans="1:7" x14ac:dyDescent="0.25">
      <c r="A38" s="47" t="s">
        <v>21</v>
      </c>
      <c r="B38" s="44">
        <v>1553065.92</v>
      </c>
      <c r="C38" s="44">
        <v>1719731</v>
      </c>
      <c r="D38" s="44">
        <v>1913540</v>
      </c>
      <c r="E38" s="44">
        <v>1861585.2</v>
      </c>
      <c r="F38" s="35">
        <f t="shared" si="1"/>
        <v>1.1986517610276324</v>
      </c>
      <c r="G38" s="51">
        <f t="shared" si="0"/>
        <v>0.97284885604690785</v>
      </c>
    </row>
    <row r="39" spans="1:7" x14ac:dyDescent="0.25">
      <c r="A39" s="47" t="s">
        <v>148</v>
      </c>
      <c r="B39" s="44">
        <v>1404250.77</v>
      </c>
      <c r="C39" s="44">
        <v>1513890</v>
      </c>
      <c r="D39" s="44">
        <v>1709890</v>
      </c>
      <c r="E39" s="44">
        <v>1677808.91</v>
      </c>
      <c r="F39" s="35">
        <f t="shared" si="1"/>
        <v>1.194807185329156</v>
      </c>
      <c r="G39" s="51">
        <f t="shared" si="0"/>
        <v>0.98123792173765556</v>
      </c>
    </row>
    <row r="40" spans="1:7" x14ac:dyDescent="0.25">
      <c r="A40" s="47" t="s">
        <v>149</v>
      </c>
      <c r="B40" s="44">
        <v>1174873</v>
      </c>
      <c r="C40" s="44">
        <v>1253250</v>
      </c>
      <c r="D40" s="44">
        <v>1423450</v>
      </c>
      <c r="E40" s="44">
        <v>1412143.8</v>
      </c>
      <c r="F40" s="35">
        <f t="shared" si="1"/>
        <v>1.2019544240100846</v>
      </c>
      <c r="G40" s="51">
        <f t="shared" si="0"/>
        <v>0.99205718500825457</v>
      </c>
    </row>
    <row r="41" spans="1:7" x14ac:dyDescent="0.25">
      <c r="A41" s="47" t="s">
        <v>150</v>
      </c>
      <c r="B41" s="44">
        <v>1174873</v>
      </c>
      <c r="C41" s="45"/>
      <c r="D41" s="45"/>
      <c r="E41" s="44">
        <v>1412143.8</v>
      </c>
      <c r="F41" s="50">
        <f t="shared" si="1"/>
        <v>1.2019544240100846</v>
      </c>
      <c r="G41" s="51"/>
    </row>
    <row r="42" spans="1:7" x14ac:dyDescent="0.25">
      <c r="A42" s="47" t="s">
        <v>151</v>
      </c>
      <c r="B42" s="44">
        <v>43737.85</v>
      </c>
      <c r="C42" s="44">
        <v>55220</v>
      </c>
      <c r="D42" s="44">
        <v>51420</v>
      </c>
      <c r="E42" s="44">
        <v>48052.05</v>
      </c>
      <c r="F42" s="35">
        <f t="shared" si="1"/>
        <v>1.0986376788068002</v>
      </c>
      <c r="G42" s="35">
        <f t="shared" si="0"/>
        <v>0.9345011668611436</v>
      </c>
    </row>
    <row r="43" spans="1:7" x14ac:dyDescent="0.25">
      <c r="A43" s="47" t="s">
        <v>152</v>
      </c>
      <c r="B43" s="44">
        <v>43737.85</v>
      </c>
      <c r="C43" s="45"/>
      <c r="D43" s="45"/>
      <c r="E43" s="44">
        <v>48052.05</v>
      </c>
      <c r="F43" s="35">
        <f t="shared" si="1"/>
        <v>1.0986376788068002</v>
      </c>
      <c r="G43" s="35"/>
    </row>
    <row r="44" spans="1:7" x14ac:dyDescent="0.25">
      <c r="A44" s="47" t="s">
        <v>153</v>
      </c>
      <c r="B44" s="44">
        <v>185639.92</v>
      </c>
      <c r="C44" s="44">
        <v>205420</v>
      </c>
      <c r="D44" s="44">
        <v>235020</v>
      </c>
      <c r="E44" s="44">
        <v>217613.06</v>
      </c>
      <c r="F44" s="35">
        <f t="shared" si="1"/>
        <v>1.1722320285421368</v>
      </c>
      <c r="G44" s="35">
        <f t="shared" si="0"/>
        <v>0.92593421836439449</v>
      </c>
    </row>
    <row r="45" spans="1:7" x14ac:dyDescent="0.25">
      <c r="A45" s="47" t="s">
        <v>154</v>
      </c>
      <c r="B45" s="44">
        <v>185639.92</v>
      </c>
      <c r="C45" s="45"/>
      <c r="D45" s="45"/>
      <c r="E45" s="44">
        <v>217613.06</v>
      </c>
      <c r="F45" s="35">
        <f t="shared" si="1"/>
        <v>1.1722320285421368</v>
      </c>
      <c r="G45" s="35"/>
    </row>
    <row r="46" spans="1:7" x14ac:dyDescent="0.25">
      <c r="A46" s="47" t="s">
        <v>155</v>
      </c>
      <c r="B46" s="44">
        <v>148230.04999999999</v>
      </c>
      <c r="C46" s="44">
        <v>204677</v>
      </c>
      <c r="D46" s="44">
        <v>203123.35</v>
      </c>
      <c r="E46" s="44">
        <v>183299.64</v>
      </c>
      <c r="F46" s="35">
        <f t="shared" si="1"/>
        <v>1.2365889372633958</v>
      </c>
      <c r="G46" s="35">
        <f t="shared" si="0"/>
        <v>0.90240555800207123</v>
      </c>
    </row>
    <row r="47" spans="1:7" x14ac:dyDescent="0.25">
      <c r="A47" s="47" t="s">
        <v>156</v>
      </c>
      <c r="B47" s="44">
        <v>19400.29</v>
      </c>
      <c r="C47" s="44">
        <v>33828</v>
      </c>
      <c r="D47" s="44">
        <v>23198</v>
      </c>
      <c r="E47" s="44">
        <v>20854.2</v>
      </c>
      <c r="F47" s="35">
        <f t="shared" si="1"/>
        <v>1.0749426941556028</v>
      </c>
      <c r="G47" s="35">
        <f t="shared" si="0"/>
        <v>0.89896542805414259</v>
      </c>
    </row>
    <row r="48" spans="1:7" x14ac:dyDescent="0.25">
      <c r="A48" s="47" t="s">
        <v>157</v>
      </c>
      <c r="B48" s="44">
        <v>2280.64</v>
      </c>
      <c r="C48" s="45"/>
      <c r="D48" s="45"/>
      <c r="E48" s="44">
        <v>1838.44</v>
      </c>
      <c r="F48" s="35">
        <f t="shared" si="1"/>
        <v>0.80610705766802304</v>
      </c>
      <c r="G48" s="35"/>
    </row>
    <row r="49" spans="1:7" x14ac:dyDescent="0.25">
      <c r="A49" s="47" t="s">
        <v>158</v>
      </c>
      <c r="B49" s="44">
        <v>14954.06</v>
      </c>
      <c r="C49" s="45"/>
      <c r="D49" s="45"/>
      <c r="E49" s="44">
        <v>17108.2</v>
      </c>
      <c r="F49" s="35">
        <f t="shared" si="1"/>
        <v>1.1440505120348587</v>
      </c>
      <c r="G49" s="35"/>
    </row>
    <row r="50" spans="1:7" x14ac:dyDescent="0.25">
      <c r="A50" s="47" t="s">
        <v>159</v>
      </c>
      <c r="B50" s="44">
        <v>2165.59</v>
      </c>
      <c r="C50" s="45"/>
      <c r="D50" s="45"/>
      <c r="E50" s="46">
        <v>707.38</v>
      </c>
      <c r="F50" s="35">
        <f t="shared" si="1"/>
        <v>0.32664539455760322</v>
      </c>
      <c r="G50" s="35"/>
    </row>
    <row r="51" spans="1:7" x14ac:dyDescent="0.25">
      <c r="A51" s="47" t="s">
        <v>160</v>
      </c>
      <c r="B51" s="44">
        <v>55738.75</v>
      </c>
      <c r="C51" s="45"/>
      <c r="D51" s="45"/>
      <c r="E51" s="44">
        <v>1200.18</v>
      </c>
      <c r="F51" s="35">
        <f t="shared" si="1"/>
        <v>2.1532237447018456E-2</v>
      </c>
      <c r="G51" s="35"/>
    </row>
    <row r="52" spans="1:7" x14ac:dyDescent="0.25">
      <c r="A52" s="47" t="s">
        <v>161</v>
      </c>
      <c r="B52" s="44">
        <v>8138.12</v>
      </c>
      <c r="C52" s="44">
        <v>72500</v>
      </c>
      <c r="D52" s="44">
        <v>69047</v>
      </c>
      <c r="E52" s="44">
        <v>64071.78</v>
      </c>
      <c r="F52" s="35">
        <f t="shared" si="1"/>
        <v>7.8730443886302979</v>
      </c>
      <c r="G52" s="35">
        <f t="shared" si="0"/>
        <v>0.92794444363983952</v>
      </c>
    </row>
    <row r="53" spans="1:7" x14ac:dyDescent="0.25">
      <c r="A53" s="47" t="s">
        <v>162</v>
      </c>
      <c r="B53" s="44">
        <v>17213.88</v>
      </c>
      <c r="C53" s="45"/>
      <c r="D53" s="45"/>
      <c r="E53" s="44">
        <v>25208.74</v>
      </c>
      <c r="F53" s="35">
        <f t="shared" si="1"/>
        <v>1.4644426474449688</v>
      </c>
      <c r="G53" s="35"/>
    </row>
    <row r="54" spans="1:7" x14ac:dyDescent="0.25">
      <c r="A54" s="47" t="s">
        <v>163</v>
      </c>
      <c r="B54" s="44">
        <v>25630.43</v>
      </c>
      <c r="C54" s="45"/>
      <c r="D54" s="45"/>
      <c r="E54" s="44">
        <v>35115.980000000003</v>
      </c>
      <c r="F54" s="35">
        <f t="shared" si="1"/>
        <v>1.3700893820353386</v>
      </c>
      <c r="G54" s="35"/>
    </row>
    <row r="55" spans="1:7" x14ac:dyDescent="0.25">
      <c r="A55" s="47" t="s">
        <v>164</v>
      </c>
      <c r="B55" s="44">
        <v>1313.88</v>
      </c>
      <c r="C55" s="45"/>
      <c r="D55" s="45"/>
      <c r="E55" s="44">
        <v>1284.7</v>
      </c>
      <c r="F55" s="35">
        <f t="shared" si="1"/>
        <v>0.97779097025603556</v>
      </c>
      <c r="G55" s="35"/>
    </row>
    <row r="56" spans="1:7" x14ac:dyDescent="0.25">
      <c r="A56" s="47" t="s">
        <v>165</v>
      </c>
      <c r="B56" s="44">
        <v>3442.44</v>
      </c>
      <c r="C56" s="45"/>
      <c r="D56" s="45"/>
      <c r="E56" s="44">
        <v>2246.6999999999998</v>
      </c>
      <c r="F56" s="35">
        <f t="shared" si="1"/>
        <v>0.652647540697877</v>
      </c>
      <c r="G56" s="35"/>
    </row>
    <row r="57" spans="1:7" x14ac:dyDescent="0.25">
      <c r="A57" s="47" t="s">
        <v>166</v>
      </c>
      <c r="B57" s="44"/>
      <c r="C57" s="45"/>
      <c r="D57" s="45"/>
      <c r="E57" s="46">
        <v>215.66</v>
      </c>
      <c r="F57" s="35"/>
      <c r="G57" s="35"/>
    </row>
    <row r="58" spans="1:7" x14ac:dyDescent="0.25">
      <c r="A58" s="47" t="s">
        <v>167</v>
      </c>
      <c r="B58" s="44">
        <v>61319.15</v>
      </c>
      <c r="C58" s="44">
        <v>86199</v>
      </c>
      <c r="D58" s="44">
        <v>93851</v>
      </c>
      <c r="E58" s="44">
        <v>86694.02</v>
      </c>
      <c r="F58" s="35">
        <f t="shared" si="1"/>
        <v>1.4138164015646009</v>
      </c>
      <c r="G58" s="35">
        <f t="shared" si="0"/>
        <v>0.9237410363235341</v>
      </c>
    </row>
    <row r="59" spans="1:7" x14ac:dyDescent="0.25">
      <c r="A59" s="47" t="s">
        <v>168</v>
      </c>
      <c r="B59" s="44">
        <v>2034.08</v>
      </c>
      <c r="C59" s="45"/>
      <c r="D59" s="45"/>
      <c r="E59" s="44">
        <v>1751.8</v>
      </c>
      <c r="F59" s="35">
        <f t="shared" si="1"/>
        <v>0.8612247305907339</v>
      </c>
      <c r="G59" s="35"/>
    </row>
    <row r="60" spans="1:7" x14ac:dyDescent="0.25">
      <c r="A60" s="47" t="s">
        <v>169</v>
      </c>
      <c r="B60" s="44">
        <v>15298.94</v>
      </c>
      <c r="C60" s="45"/>
      <c r="D60" s="45"/>
      <c r="E60" s="44">
        <v>30124.42</v>
      </c>
      <c r="F60" s="35">
        <f t="shared" si="1"/>
        <v>1.9690527579034887</v>
      </c>
      <c r="G60" s="35"/>
    </row>
    <row r="61" spans="1:7" x14ac:dyDescent="0.25">
      <c r="A61" s="47" t="s">
        <v>170</v>
      </c>
      <c r="B61" s="46">
        <v>148.68</v>
      </c>
      <c r="C61" s="45"/>
      <c r="D61" s="45"/>
      <c r="E61" s="44">
        <v>1239.54</v>
      </c>
      <c r="F61" s="35">
        <f t="shared" si="1"/>
        <v>8.336965294592412</v>
      </c>
      <c r="G61" s="35"/>
    </row>
    <row r="62" spans="1:7" x14ac:dyDescent="0.25">
      <c r="A62" s="47" t="s">
        <v>171</v>
      </c>
      <c r="B62" s="44">
        <v>8622.9599999999991</v>
      </c>
      <c r="C62" s="45"/>
      <c r="D62" s="45"/>
      <c r="E62" s="44">
        <v>9907.7800000000007</v>
      </c>
      <c r="F62" s="35">
        <f t="shared" si="1"/>
        <v>1.1489998793917635</v>
      </c>
      <c r="G62" s="35"/>
    </row>
    <row r="63" spans="1:7" x14ac:dyDescent="0.25">
      <c r="A63" s="47" t="s">
        <v>172</v>
      </c>
      <c r="B63" s="44">
        <v>27895.68</v>
      </c>
      <c r="C63" s="45"/>
      <c r="D63" s="45"/>
      <c r="E63" s="44">
        <v>34948.080000000002</v>
      </c>
      <c r="F63" s="35">
        <f t="shared" si="1"/>
        <v>1.2528133388395624</v>
      </c>
      <c r="G63" s="35"/>
    </row>
    <row r="64" spans="1:7" x14ac:dyDescent="0.25">
      <c r="A64" s="47" t="s">
        <v>173</v>
      </c>
      <c r="B64" s="46">
        <v>208.73</v>
      </c>
      <c r="C64" s="45"/>
      <c r="D64" s="45"/>
      <c r="E64" s="46">
        <v>279.61</v>
      </c>
      <c r="F64" s="35">
        <f t="shared" si="1"/>
        <v>1.3395774445455852</v>
      </c>
      <c r="G64" s="35"/>
    </row>
    <row r="65" spans="1:7" x14ac:dyDescent="0.25">
      <c r="A65" s="47" t="s">
        <v>174</v>
      </c>
      <c r="B65" s="44">
        <v>5572.46</v>
      </c>
      <c r="C65" s="45"/>
      <c r="D65" s="45"/>
      <c r="E65" s="44">
        <v>6452.87</v>
      </c>
      <c r="F65" s="35">
        <f t="shared" si="1"/>
        <v>1.157993058720924</v>
      </c>
      <c r="G65" s="35"/>
    </row>
    <row r="66" spans="1:7" x14ac:dyDescent="0.25">
      <c r="A66" s="47" t="s">
        <v>175</v>
      </c>
      <c r="B66" s="44">
        <v>1433.56</v>
      </c>
      <c r="C66" s="45"/>
      <c r="D66" s="45"/>
      <c r="E66" s="44">
        <v>1989.92</v>
      </c>
      <c r="F66" s="35">
        <f t="shared" si="1"/>
        <v>1.3880967660928041</v>
      </c>
      <c r="G66" s="35"/>
    </row>
    <row r="67" spans="1:7" s="49" customFormat="1" ht="12.75" x14ac:dyDescent="0.2">
      <c r="A67" s="47" t="s">
        <v>176</v>
      </c>
      <c r="B67" s="46">
        <v>104.06</v>
      </c>
      <c r="C67" s="45"/>
      <c r="D67" s="45"/>
      <c r="E67" s="45"/>
      <c r="F67" s="45"/>
      <c r="G67" s="48"/>
    </row>
    <row r="68" spans="1:7" x14ac:dyDescent="0.25">
      <c r="A68" s="47" t="s">
        <v>177</v>
      </c>
      <c r="B68" s="45"/>
      <c r="C68" s="46">
        <v>300</v>
      </c>
      <c r="D68" s="46">
        <v>200</v>
      </c>
      <c r="E68" s="45"/>
      <c r="F68" s="35"/>
      <c r="G68" s="35"/>
    </row>
    <row r="69" spans="1:7" x14ac:dyDescent="0.25">
      <c r="A69" s="47" t="s">
        <v>178</v>
      </c>
      <c r="B69" s="44">
        <v>11771.86</v>
      </c>
      <c r="C69" s="44">
        <v>11850</v>
      </c>
      <c r="D69" s="44">
        <v>16827.349999999999</v>
      </c>
      <c r="E69" s="44">
        <v>11679.64</v>
      </c>
      <c r="F69" s="35">
        <f t="shared" si="1"/>
        <v>0.992166063816593</v>
      </c>
      <c r="G69" s="35"/>
    </row>
    <row r="70" spans="1:7" x14ac:dyDescent="0.25">
      <c r="A70" s="47" t="s">
        <v>179</v>
      </c>
      <c r="B70" s="46">
        <v>687.29</v>
      </c>
      <c r="C70" s="45"/>
      <c r="D70" s="45"/>
      <c r="E70" s="46">
        <v>223.69</v>
      </c>
      <c r="F70" s="35">
        <f t="shared" si="1"/>
        <v>0.32546668800651835</v>
      </c>
      <c r="G70" s="35"/>
    </row>
    <row r="71" spans="1:7" x14ac:dyDescent="0.25">
      <c r="A71" s="47" t="s">
        <v>180</v>
      </c>
      <c r="B71" s="44">
        <v>4136.51</v>
      </c>
      <c r="C71" s="45"/>
      <c r="D71" s="45"/>
      <c r="E71" s="44">
        <v>4544.54</v>
      </c>
      <c r="F71" s="35">
        <f t="shared" si="1"/>
        <v>1.0986411250063459</v>
      </c>
      <c r="G71" s="35"/>
    </row>
    <row r="72" spans="1:7" x14ac:dyDescent="0.25">
      <c r="A72" s="47" t="s">
        <v>181</v>
      </c>
      <c r="B72" s="46">
        <v>60</v>
      </c>
      <c r="C72" s="45"/>
      <c r="D72" s="45"/>
      <c r="E72" s="46">
        <v>65</v>
      </c>
      <c r="F72" s="35">
        <f t="shared" si="1"/>
        <v>1.0833333333333333</v>
      </c>
      <c r="G72" s="35"/>
    </row>
    <row r="73" spans="1:7" x14ac:dyDescent="0.25">
      <c r="A73" s="47" t="s">
        <v>182</v>
      </c>
      <c r="B73" s="44">
        <v>4951.62</v>
      </c>
      <c r="C73" s="45"/>
      <c r="D73" s="45"/>
      <c r="E73" s="44">
        <v>4030.12</v>
      </c>
      <c r="F73" s="35">
        <f t="shared" si="1"/>
        <v>0.81389928952544821</v>
      </c>
      <c r="G73" s="35"/>
    </row>
    <row r="74" spans="1:7" x14ac:dyDescent="0.25">
      <c r="A74" s="47" t="s">
        <v>183</v>
      </c>
      <c r="B74" s="44">
        <v>1936.44</v>
      </c>
      <c r="C74" s="45"/>
      <c r="D74" s="45"/>
      <c r="E74" s="44">
        <v>2816.29</v>
      </c>
      <c r="F74" s="35">
        <f t="shared" si="1"/>
        <v>1.4543647104996797</v>
      </c>
      <c r="G74" s="35"/>
    </row>
    <row r="75" spans="1:7" x14ac:dyDescent="0.25">
      <c r="A75" s="47" t="s">
        <v>184</v>
      </c>
      <c r="B75" s="46">
        <v>247.6</v>
      </c>
      <c r="C75" s="46">
        <v>464</v>
      </c>
      <c r="D75" s="46">
        <v>179.65</v>
      </c>
      <c r="E75" s="46">
        <v>129.65</v>
      </c>
      <c r="F75" s="35">
        <f t="shared" si="1"/>
        <v>0.52362681744749595</v>
      </c>
      <c r="G75" s="35"/>
    </row>
    <row r="76" spans="1:7" x14ac:dyDescent="0.25">
      <c r="A76" s="47" t="s">
        <v>185</v>
      </c>
      <c r="B76" s="46">
        <v>247.6</v>
      </c>
      <c r="C76" s="46">
        <v>464</v>
      </c>
      <c r="D76" s="46">
        <v>179.65</v>
      </c>
      <c r="E76" s="46">
        <v>129.65</v>
      </c>
      <c r="F76" s="35">
        <f t="shared" si="1"/>
        <v>0.52362681744749595</v>
      </c>
      <c r="G76" s="35"/>
    </row>
    <row r="77" spans="1:7" x14ac:dyDescent="0.25">
      <c r="A77" s="47" t="s">
        <v>186</v>
      </c>
      <c r="B77" s="46">
        <v>247.51</v>
      </c>
      <c r="C77" s="45"/>
      <c r="D77" s="45"/>
      <c r="E77" s="46">
        <v>129.65</v>
      </c>
      <c r="F77" s="35">
        <f t="shared" ref="F77:F84" si="2">E77/B77</f>
        <v>0.52381721950628257</v>
      </c>
      <c r="G77" s="35"/>
    </row>
    <row r="78" spans="1:7" s="49" customFormat="1" ht="12.75" x14ac:dyDescent="0.2">
      <c r="A78" s="47" t="s">
        <v>187</v>
      </c>
      <c r="B78" s="46">
        <v>0.09</v>
      </c>
      <c r="C78" s="45"/>
      <c r="D78" s="45"/>
      <c r="E78" s="45"/>
      <c r="F78" s="45"/>
      <c r="G78" s="48"/>
    </row>
    <row r="79" spans="1:7" x14ac:dyDescent="0.25">
      <c r="A79" s="47" t="s">
        <v>188</v>
      </c>
      <c r="B79" s="45"/>
      <c r="C79" s="46">
        <v>350</v>
      </c>
      <c r="D79" s="45"/>
      <c r="E79" s="45"/>
      <c r="F79" s="35"/>
      <c r="G79" s="35"/>
    </row>
    <row r="80" spans="1:7" x14ac:dyDescent="0.25">
      <c r="A80" s="47" t="s">
        <v>189</v>
      </c>
      <c r="B80" s="45"/>
      <c r="C80" s="46">
        <v>350</v>
      </c>
      <c r="D80" s="45"/>
      <c r="E80" s="45"/>
      <c r="F80" s="35"/>
      <c r="G80" s="35"/>
    </row>
    <row r="81" spans="1:7" x14ac:dyDescent="0.25">
      <c r="A81" s="47" t="s">
        <v>190</v>
      </c>
      <c r="B81" s="46">
        <v>337.5</v>
      </c>
      <c r="C81" s="46">
        <v>350</v>
      </c>
      <c r="D81" s="46">
        <v>347</v>
      </c>
      <c r="E81" s="46">
        <v>347</v>
      </c>
      <c r="F81" s="35"/>
      <c r="G81" s="35"/>
    </row>
    <row r="82" spans="1:7" x14ac:dyDescent="0.25">
      <c r="A82" s="47" t="s">
        <v>191</v>
      </c>
      <c r="B82" s="46">
        <v>337.5</v>
      </c>
      <c r="C82" s="46">
        <v>350</v>
      </c>
      <c r="D82" s="46">
        <v>347</v>
      </c>
      <c r="E82" s="46">
        <v>347</v>
      </c>
      <c r="F82" s="35"/>
      <c r="G82" s="35">
        <f t="shared" ref="G82:G99" si="3">E82/D82</f>
        <v>1</v>
      </c>
    </row>
    <row r="83" spans="1:7" x14ac:dyDescent="0.25">
      <c r="A83" s="47" t="s">
        <v>192</v>
      </c>
      <c r="B83" s="46">
        <v>337.5</v>
      </c>
      <c r="C83" s="45"/>
      <c r="D83" s="45"/>
      <c r="E83" s="46">
        <v>347</v>
      </c>
      <c r="F83" s="35"/>
      <c r="G83" s="35"/>
    </row>
    <row r="84" spans="1:7" x14ac:dyDescent="0.25">
      <c r="A84" s="47" t="s">
        <v>35</v>
      </c>
      <c r="B84" s="44">
        <v>7118.08</v>
      </c>
      <c r="C84" s="44">
        <v>25361</v>
      </c>
      <c r="D84" s="44">
        <v>36960</v>
      </c>
      <c r="E84" s="44">
        <v>7844.88</v>
      </c>
      <c r="F84" s="35">
        <f t="shared" si="2"/>
        <v>1.102106185937781</v>
      </c>
      <c r="G84" s="35"/>
    </row>
    <row r="85" spans="1:7" x14ac:dyDescent="0.25">
      <c r="A85" s="47" t="s">
        <v>193</v>
      </c>
      <c r="B85" s="45"/>
      <c r="C85" s="46">
        <v>400</v>
      </c>
      <c r="D85" s="46">
        <v>400</v>
      </c>
      <c r="E85" s="45"/>
      <c r="F85" s="35"/>
      <c r="G85" s="35"/>
    </row>
    <row r="86" spans="1:7" x14ac:dyDescent="0.25">
      <c r="A86" s="47" t="s">
        <v>194</v>
      </c>
      <c r="B86" s="45"/>
      <c r="C86" s="46">
        <v>400</v>
      </c>
      <c r="D86" s="46">
        <v>400</v>
      </c>
      <c r="E86" s="45"/>
      <c r="F86" s="35"/>
      <c r="G86" s="35">
        <f t="shared" si="3"/>
        <v>0</v>
      </c>
    </row>
    <row r="87" spans="1:7" x14ac:dyDescent="0.25">
      <c r="A87" s="47" t="s">
        <v>195</v>
      </c>
      <c r="B87" s="44">
        <v>4118.08</v>
      </c>
      <c r="C87" s="44">
        <v>22461</v>
      </c>
      <c r="D87" s="44">
        <v>30030</v>
      </c>
      <c r="E87" s="44">
        <v>7844.88</v>
      </c>
      <c r="F87" s="35"/>
      <c r="G87" s="35">
        <f t="shared" si="3"/>
        <v>0.26123476523476524</v>
      </c>
    </row>
    <row r="88" spans="1:7" x14ac:dyDescent="0.25">
      <c r="A88" s="47" t="s">
        <v>196</v>
      </c>
      <c r="B88" s="44">
        <v>2834.03</v>
      </c>
      <c r="C88" s="44">
        <v>17510</v>
      </c>
      <c r="D88" s="44">
        <v>26199</v>
      </c>
      <c r="E88" s="44">
        <v>6305</v>
      </c>
      <c r="F88" s="35"/>
      <c r="G88" s="35">
        <f t="shared" si="3"/>
        <v>0.24065804038322072</v>
      </c>
    </row>
    <row r="89" spans="1:7" x14ac:dyDescent="0.25">
      <c r="A89" s="47" t="s">
        <v>197</v>
      </c>
      <c r="B89" s="44">
        <v>2230.9</v>
      </c>
      <c r="C89" s="45"/>
      <c r="D89" s="45"/>
      <c r="E89" s="44">
        <v>3415</v>
      </c>
      <c r="F89" s="35"/>
      <c r="G89" s="35"/>
    </row>
    <row r="90" spans="1:7" s="49" customFormat="1" x14ac:dyDescent="0.25">
      <c r="A90" s="47" t="s">
        <v>198</v>
      </c>
      <c r="B90" s="46">
        <v>603.13</v>
      </c>
      <c r="C90" s="45"/>
      <c r="D90" s="45"/>
      <c r="E90" s="45"/>
      <c r="F90" s="45"/>
      <c r="G90" s="35"/>
    </row>
    <row r="91" spans="1:7" x14ac:dyDescent="0.25">
      <c r="A91" s="47" t="s">
        <v>199</v>
      </c>
      <c r="B91" s="45"/>
      <c r="C91" s="45"/>
      <c r="D91" s="45"/>
      <c r="E91" s="44">
        <v>2890</v>
      </c>
      <c r="F91" s="35"/>
      <c r="G91" s="35"/>
    </row>
    <row r="92" spans="1:7" x14ac:dyDescent="0.25">
      <c r="A92" s="47" t="s">
        <v>200</v>
      </c>
      <c r="B92" s="45"/>
      <c r="C92" s="44">
        <v>1000</v>
      </c>
      <c r="D92" s="45"/>
      <c r="E92" s="45"/>
      <c r="F92" s="35"/>
      <c r="G92" s="35"/>
    </row>
    <row r="93" spans="1:7" x14ac:dyDescent="0.25">
      <c r="A93" s="47" t="s">
        <v>201</v>
      </c>
      <c r="B93" s="44">
        <v>1284.05</v>
      </c>
      <c r="C93" s="44">
        <v>3951</v>
      </c>
      <c r="D93" s="44">
        <v>3831</v>
      </c>
      <c r="E93" s="44">
        <v>1539.88</v>
      </c>
      <c r="F93" s="35"/>
      <c r="G93" s="35">
        <f t="shared" si="3"/>
        <v>0.40195249282171758</v>
      </c>
    </row>
    <row r="94" spans="1:7" x14ac:dyDescent="0.25">
      <c r="A94" s="47" t="s">
        <v>202</v>
      </c>
      <c r="B94" s="44">
        <v>1284.05</v>
      </c>
      <c r="C94" s="45"/>
      <c r="D94" s="45"/>
      <c r="E94" s="44">
        <v>1539.88</v>
      </c>
      <c r="F94" s="35"/>
      <c r="G94" s="35"/>
    </row>
    <row r="95" spans="1:7" x14ac:dyDescent="0.25">
      <c r="A95" s="47" t="s">
        <v>203</v>
      </c>
      <c r="B95" s="45"/>
      <c r="C95" s="44">
        <v>2500</v>
      </c>
      <c r="D95" s="44">
        <v>6530</v>
      </c>
      <c r="E95" s="45"/>
      <c r="F95" s="35"/>
      <c r="G95" s="35">
        <f t="shared" si="3"/>
        <v>0</v>
      </c>
    </row>
    <row r="96" spans="1:7" ht="16.149999999999999" customHeight="1" x14ac:dyDescent="0.25">
      <c r="A96" s="47" t="s">
        <v>204</v>
      </c>
      <c r="B96" s="45"/>
      <c r="C96" s="44">
        <v>2500</v>
      </c>
      <c r="D96" s="44">
        <v>6530</v>
      </c>
      <c r="E96" s="45"/>
      <c r="F96" s="41"/>
      <c r="G96" s="35">
        <f t="shared" si="3"/>
        <v>0</v>
      </c>
    </row>
    <row r="97" spans="1:7" s="49" customFormat="1" x14ac:dyDescent="0.25">
      <c r="A97" s="47" t="s">
        <v>205</v>
      </c>
      <c r="B97" s="44">
        <v>3000</v>
      </c>
      <c r="C97" s="45"/>
      <c r="D97" s="45"/>
      <c r="E97" s="45"/>
      <c r="F97" s="45"/>
      <c r="G97" s="35"/>
    </row>
    <row r="98" spans="1:7" s="49" customFormat="1" x14ac:dyDescent="0.25">
      <c r="A98" s="47" t="s">
        <v>206</v>
      </c>
      <c r="B98" s="44">
        <v>3000</v>
      </c>
      <c r="C98" s="45"/>
      <c r="D98" s="45"/>
      <c r="E98" s="45"/>
      <c r="F98" s="45"/>
      <c r="G98" s="35"/>
    </row>
    <row r="99" spans="1:7" s="65" customFormat="1" ht="16.149999999999999" customHeight="1" x14ac:dyDescent="0.25">
      <c r="A99" s="69" t="s">
        <v>41</v>
      </c>
      <c r="B99" s="70">
        <v>1560184</v>
      </c>
      <c r="C99" s="70">
        <v>1745092</v>
      </c>
      <c r="D99" s="70">
        <v>1950500</v>
      </c>
      <c r="E99" s="70">
        <v>1869430.08</v>
      </c>
      <c r="F99" s="71">
        <f>E99/B99</f>
        <v>1.198211287899376</v>
      </c>
      <c r="G99" s="71">
        <f t="shared" si="3"/>
        <v>0.95843633940015382</v>
      </c>
    </row>
  </sheetData>
  <mergeCells count="4">
    <mergeCell ref="A3:G3"/>
    <mergeCell ref="A5:G5"/>
    <mergeCell ref="A7:G7"/>
    <mergeCell ref="A1:K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5"/>
  <sheetViews>
    <sheetView workbookViewId="0">
      <selection sqref="A1:K1"/>
    </sheetView>
  </sheetViews>
  <sheetFormatPr defaultRowHeight="15" x14ac:dyDescent="0.25"/>
  <cols>
    <col min="1" max="1" width="66.140625" customWidth="1"/>
    <col min="2" max="2" width="20.7109375" customWidth="1"/>
    <col min="3" max="3" width="17.140625" customWidth="1"/>
    <col min="4" max="5" width="17.7109375" customWidth="1"/>
    <col min="6" max="6" width="13.7109375" customWidth="1"/>
    <col min="7" max="7" width="12.85546875" customWidth="1"/>
  </cols>
  <sheetData>
    <row r="1" spans="1:11" ht="27" customHeight="1" x14ac:dyDescent="0.25">
      <c r="A1" s="156" t="s">
        <v>223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5" customHeight="1" x14ac:dyDescent="0.25">
      <c r="A2" s="10"/>
      <c r="B2" s="10"/>
      <c r="C2" s="10"/>
      <c r="D2" s="10"/>
    </row>
    <row r="3" spans="1:11" ht="19.5" customHeight="1" x14ac:dyDescent="0.25">
      <c r="A3" s="175" t="s">
        <v>13</v>
      </c>
      <c r="B3" s="175"/>
      <c r="C3" s="175"/>
      <c r="D3" s="175"/>
      <c r="E3" s="175"/>
      <c r="F3" s="175"/>
      <c r="G3" s="175"/>
    </row>
    <row r="4" spans="1:11" ht="18.75" customHeight="1" x14ac:dyDescent="0.25">
      <c r="A4" s="10"/>
      <c r="B4" s="10"/>
      <c r="C4" s="10"/>
      <c r="D4" s="10"/>
    </row>
    <row r="5" spans="1:11" ht="17.25" customHeight="1" x14ac:dyDescent="0.25">
      <c r="A5" s="175" t="s">
        <v>60</v>
      </c>
      <c r="B5" s="175"/>
      <c r="C5" s="175"/>
      <c r="D5" s="175"/>
      <c r="E5" s="175"/>
      <c r="F5" s="175"/>
      <c r="G5" s="175"/>
    </row>
    <row r="6" spans="1:11" ht="22.5" customHeight="1" x14ac:dyDescent="0.25">
      <c r="A6" s="10"/>
      <c r="B6" s="10"/>
      <c r="C6" s="10"/>
      <c r="D6" s="10"/>
    </row>
    <row r="7" spans="1:11" ht="13.5" customHeight="1" x14ac:dyDescent="0.25">
      <c r="A7" s="175" t="s">
        <v>51</v>
      </c>
      <c r="B7" s="175"/>
      <c r="C7" s="175"/>
      <c r="D7" s="175"/>
      <c r="E7" s="175"/>
      <c r="F7" s="175"/>
      <c r="G7" s="175"/>
    </row>
    <row r="8" spans="1:11" ht="21" customHeight="1" thickBot="1" x14ac:dyDescent="0.3">
      <c r="A8" s="1"/>
      <c r="B8" s="1"/>
      <c r="C8" s="1"/>
      <c r="D8" s="1"/>
    </row>
    <row r="9" spans="1:11" s="26" customFormat="1" ht="48.75" customHeight="1" thickBot="1" x14ac:dyDescent="0.25">
      <c r="A9" s="146" t="s">
        <v>56</v>
      </c>
      <c r="B9" s="147" t="s">
        <v>213</v>
      </c>
      <c r="C9" s="148" t="s">
        <v>214</v>
      </c>
      <c r="D9" s="148" t="s">
        <v>215</v>
      </c>
      <c r="E9" s="148" t="s">
        <v>216</v>
      </c>
      <c r="F9" s="148" t="s">
        <v>217</v>
      </c>
      <c r="G9" s="148" t="s">
        <v>218</v>
      </c>
    </row>
    <row r="10" spans="1:11" s="26" customFormat="1" ht="12.75" customHeight="1" x14ac:dyDescent="0.2">
      <c r="A10" s="15" t="s">
        <v>63</v>
      </c>
      <c r="B10" s="12" t="s">
        <v>64</v>
      </c>
      <c r="C10" s="12" t="s">
        <v>65</v>
      </c>
      <c r="D10" s="12" t="s">
        <v>66</v>
      </c>
      <c r="E10" s="14" t="s">
        <v>67</v>
      </c>
      <c r="F10" s="40" t="s">
        <v>68</v>
      </c>
      <c r="G10" s="40" t="s">
        <v>69</v>
      </c>
    </row>
    <row r="11" spans="1:11" s="65" customFormat="1" x14ac:dyDescent="0.25">
      <c r="A11" s="72" t="s">
        <v>48</v>
      </c>
      <c r="B11" s="73">
        <v>1560184</v>
      </c>
      <c r="C11" s="73">
        <v>1745092</v>
      </c>
      <c r="D11" s="73">
        <v>1950500</v>
      </c>
      <c r="E11" s="73">
        <v>1869430.08</v>
      </c>
      <c r="F11" s="88">
        <f t="shared" ref="F11:F22" si="0">E11/B11</f>
        <v>1.198211287899376</v>
      </c>
      <c r="G11" s="88">
        <f t="shared" ref="G11:G22" si="1">E11/D11</f>
        <v>0.95843633940015382</v>
      </c>
    </row>
    <row r="12" spans="1:11" x14ac:dyDescent="0.25">
      <c r="A12" s="52" t="s">
        <v>93</v>
      </c>
      <c r="B12" s="53">
        <v>20609.96</v>
      </c>
      <c r="C12" s="53">
        <v>43145</v>
      </c>
      <c r="D12" s="53">
        <v>47958</v>
      </c>
      <c r="E12" s="53">
        <v>46304.73</v>
      </c>
      <c r="F12" s="35">
        <f t="shared" si="0"/>
        <v>2.246716150831928</v>
      </c>
      <c r="G12" s="35">
        <f t="shared" si="1"/>
        <v>0.96552671087201303</v>
      </c>
    </row>
    <row r="13" spans="1:11" x14ac:dyDescent="0.25">
      <c r="A13" s="113" t="s">
        <v>94</v>
      </c>
      <c r="B13" s="114">
        <v>20609.96</v>
      </c>
      <c r="C13" s="114">
        <v>43145</v>
      </c>
      <c r="D13" s="114">
        <v>47958</v>
      </c>
      <c r="E13" s="114">
        <v>46304.73</v>
      </c>
      <c r="F13" s="115">
        <f t="shared" si="0"/>
        <v>2.246716150831928</v>
      </c>
      <c r="G13" s="115">
        <f t="shared" si="1"/>
        <v>0.96552671087201303</v>
      </c>
    </row>
    <row r="14" spans="1:11" x14ac:dyDescent="0.25">
      <c r="A14" s="52" t="s">
        <v>21</v>
      </c>
      <c r="B14" s="53">
        <v>20078.96</v>
      </c>
      <c r="C14" s="53">
        <v>42600</v>
      </c>
      <c r="D14" s="53">
        <v>47427</v>
      </c>
      <c r="E14" s="53">
        <v>45773.73</v>
      </c>
      <c r="F14" s="35">
        <f t="shared" si="0"/>
        <v>2.2796862984935475</v>
      </c>
      <c r="G14" s="35">
        <f t="shared" si="1"/>
        <v>0.96514074261496619</v>
      </c>
    </row>
    <row r="15" spans="1:11" x14ac:dyDescent="0.25">
      <c r="A15" s="52" t="s">
        <v>35</v>
      </c>
      <c r="B15" s="55">
        <v>531</v>
      </c>
      <c r="C15" s="55">
        <v>531</v>
      </c>
      <c r="D15" s="55">
        <v>531</v>
      </c>
      <c r="E15" s="55">
        <v>531</v>
      </c>
      <c r="F15" s="35">
        <f t="shared" si="0"/>
        <v>1</v>
      </c>
      <c r="G15" s="35">
        <f t="shared" si="1"/>
        <v>1</v>
      </c>
    </row>
    <row r="16" spans="1:11" x14ac:dyDescent="0.25">
      <c r="A16" s="54" t="s">
        <v>95</v>
      </c>
      <c r="B16" s="55"/>
      <c r="C16" s="55">
        <v>14</v>
      </c>
      <c r="D16" s="55">
        <v>0</v>
      </c>
      <c r="E16" s="55">
        <v>0</v>
      </c>
      <c r="F16" s="35"/>
      <c r="G16" s="35"/>
    </row>
    <row r="17" spans="1:7" x14ac:dyDescent="0.25">
      <c r="A17" s="117" t="s">
        <v>96</v>
      </c>
      <c r="B17" s="116"/>
      <c r="C17" s="116">
        <v>14</v>
      </c>
      <c r="D17" s="116">
        <v>0</v>
      </c>
      <c r="E17" s="116">
        <v>0</v>
      </c>
      <c r="F17" s="115"/>
      <c r="G17" s="115"/>
    </row>
    <row r="18" spans="1:7" x14ac:dyDescent="0.25">
      <c r="A18" s="52" t="s">
        <v>21</v>
      </c>
      <c r="B18" s="55"/>
      <c r="C18" s="55">
        <v>14</v>
      </c>
      <c r="D18" s="57"/>
      <c r="E18" s="57"/>
      <c r="F18" s="35"/>
      <c r="G18" s="35"/>
    </row>
    <row r="19" spans="1:7" x14ac:dyDescent="0.25">
      <c r="A19" s="52" t="s">
        <v>97</v>
      </c>
      <c r="B19" s="53">
        <v>1251.3399999999999</v>
      </c>
      <c r="C19" s="53">
        <v>3500</v>
      </c>
      <c r="D19" s="53">
        <v>12257</v>
      </c>
      <c r="E19" s="55">
        <v>78.34</v>
      </c>
      <c r="F19" s="51">
        <f t="shared" si="0"/>
        <v>6.2604887560535116E-2</v>
      </c>
      <c r="G19" s="51">
        <f t="shared" si="1"/>
        <v>6.3914497837970138E-3</v>
      </c>
    </row>
    <row r="20" spans="1:7" x14ac:dyDescent="0.25">
      <c r="A20" s="117" t="s">
        <v>98</v>
      </c>
      <c r="B20" s="114">
        <v>1251.3399999999999</v>
      </c>
      <c r="C20" s="114">
        <v>3500</v>
      </c>
      <c r="D20" s="114">
        <v>12257</v>
      </c>
      <c r="E20" s="116">
        <v>78.34</v>
      </c>
      <c r="F20" s="115">
        <f t="shared" si="0"/>
        <v>6.2604887560535116E-2</v>
      </c>
      <c r="G20" s="115">
        <f t="shared" si="1"/>
        <v>6.3914497837970138E-3</v>
      </c>
    </row>
    <row r="21" spans="1:7" x14ac:dyDescent="0.25">
      <c r="A21" s="52" t="s">
        <v>21</v>
      </c>
      <c r="B21" s="55">
        <v>648.21</v>
      </c>
      <c r="C21" s="53">
        <v>1490</v>
      </c>
      <c r="D21" s="53">
        <v>4589</v>
      </c>
      <c r="E21" s="55">
        <v>78.34</v>
      </c>
      <c r="F21" s="35">
        <f t="shared" si="0"/>
        <v>0.12085589546597553</v>
      </c>
      <c r="G21" s="35">
        <f t="shared" si="1"/>
        <v>1.7071257354543474E-2</v>
      </c>
    </row>
    <row r="22" spans="1:7" x14ac:dyDescent="0.25">
      <c r="A22" s="52" t="s">
        <v>35</v>
      </c>
      <c r="B22" s="55">
        <v>603.13</v>
      </c>
      <c r="C22" s="53">
        <v>2010</v>
      </c>
      <c r="D22" s="53">
        <v>7668</v>
      </c>
      <c r="E22" s="57"/>
      <c r="F22" s="107">
        <f t="shared" si="0"/>
        <v>0</v>
      </c>
      <c r="G22" s="107">
        <f t="shared" si="1"/>
        <v>0</v>
      </c>
    </row>
    <row r="23" spans="1:7" x14ac:dyDescent="0.25">
      <c r="A23" s="52" t="s">
        <v>99</v>
      </c>
      <c r="B23" s="53">
        <v>1694.21</v>
      </c>
      <c r="C23" s="53">
        <v>10000</v>
      </c>
      <c r="D23" s="53">
        <v>17314</v>
      </c>
      <c r="E23" s="53">
        <v>2750</v>
      </c>
      <c r="F23" s="35">
        <f t="shared" ref="F23:F74" si="2">E23/B23</f>
        <v>1.623175403285307</v>
      </c>
      <c r="G23" s="35">
        <f t="shared" ref="G23:G75" si="3">E23/D23</f>
        <v>0.15883100381194409</v>
      </c>
    </row>
    <row r="24" spans="1:7" x14ac:dyDescent="0.25">
      <c r="A24" s="54" t="s">
        <v>100</v>
      </c>
      <c r="B24" s="53">
        <v>1694.21</v>
      </c>
      <c r="C24" s="53">
        <v>10000</v>
      </c>
      <c r="D24" s="53">
        <v>17314</v>
      </c>
      <c r="E24" s="53">
        <v>2750</v>
      </c>
      <c r="F24" s="35">
        <f t="shared" si="2"/>
        <v>1.623175403285307</v>
      </c>
      <c r="G24" s="35">
        <f t="shared" si="3"/>
        <v>0.15883100381194409</v>
      </c>
    </row>
    <row r="25" spans="1:7" x14ac:dyDescent="0.25">
      <c r="A25" s="117" t="s">
        <v>101</v>
      </c>
      <c r="B25" s="114">
        <v>1694.21</v>
      </c>
      <c r="C25" s="114">
        <v>10000</v>
      </c>
      <c r="D25" s="114">
        <v>17314</v>
      </c>
      <c r="E25" s="114">
        <v>2750</v>
      </c>
      <c r="F25" s="115">
        <f t="shared" si="2"/>
        <v>1.623175403285307</v>
      </c>
      <c r="G25" s="115">
        <f t="shared" si="3"/>
        <v>0.15883100381194409</v>
      </c>
    </row>
    <row r="26" spans="1:7" x14ac:dyDescent="0.25">
      <c r="A26" s="52" t="s">
        <v>21</v>
      </c>
      <c r="B26" s="53">
        <v>1694.21</v>
      </c>
      <c r="C26" s="53">
        <v>7000</v>
      </c>
      <c r="D26" s="53">
        <v>11100</v>
      </c>
      <c r="E26" s="53">
        <v>2750</v>
      </c>
      <c r="F26" s="35"/>
      <c r="G26" s="35">
        <f t="shared" si="3"/>
        <v>0.24774774774774774</v>
      </c>
    </row>
    <row r="27" spans="1:7" x14ac:dyDescent="0.25">
      <c r="A27" s="52" t="s">
        <v>35</v>
      </c>
      <c r="B27" s="53"/>
      <c r="C27" s="53">
        <v>3000</v>
      </c>
      <c r="D27" s="53">
        <v>6214</v>
      </c>
      <c r="E27" s="57"/>
      <c r="F27" s="35"/>
      <c r="G27" s="35"/>
    </row>
    <row r="28" spans="1:7" x14ac:dyDescent="0.25">
      <c r="A28" s="52" t="s">
        <v>102</v>
      </c>
      <c r="B28" s="53">
        <v>1536286.85</v>
      </c>
      <c r="C28" s="53">
        <v>1675727</v>
      </c>
      <c r="D28" s="53">
        <v>1861624</v>
      </c>
      <c r="E28" s="53">
        <v>1819989.24</v>
      </c>
      <c r="F28" s="35">
        <f t="shared" si="2"/>
        <v>1.1846675899100483</v>
      </c>
      <c r="G28" s="35">
        <f t="shared" si="3"/>
        <v>0.97763524750432951</v>
      </c>
    </row>
    <row r="29" spans="1:7" x14ac:dyDescent="0.25">
      <c r="A29" s="117" t="s">
        <v>103</v>
      </c>
      <c r="B29" s="114">
        <v>125277.86</v>
      </c>
      <c r="C29" s="114">
        <v>131827</v>
      </c>
      <c r="D29" s="114">
        <v>139666</v>
      </c>
      <c r="E29" s="114">
        <v>139389.97</v>
      </c>
      <c r="F29" s="115">
        <f t="shared" si="2"/>
        <v>1.1126464803916669</v>
      </c>
      <c r="G29" s="115">
        <f t="shared" si="3"/>
        <v>0.99802364211762351</v>
      </c>
    </row>
    <row r="30" spans="1:7" x14ac:dyDescent="0.25">
      <c r="A30" s="52" t="s">
        <v>21</v>
      </c>
      <c r="B30" s="53">
        <v>122277.86</v>
      </c>
      <c r="C30" s="53">
        <v>131827</v>
      </c>
      <c r="D30" s="53">
        <v>139666</v>
      </c>
      <c r="E30" s="53">
        <v>139389.97</v>
      </c>
      <c r="F30" s="35">
        <f t="shared" si="2"/>
        <v>1.1399444674612396</v>
      </c>
      <c r="G30" s="35">
        <f t="shared" si="3"/>
        <v>0.99802364211762351</v>
      </c>
    </row>
    <row r="31" spans="1:7" s="59" customFormat="1" ht="12.75" x14ac:dyDescent="0.2">
      <c r="A31" s="52" t="s">
        <v>35</v>
      </c>
      <c r="B31" s="53">
        <v>3000</v>
      </c>
      <c r="C31" s="57"/>
      <c r="D31" s="57"/>
      <c r="E31" s="57"/>
      <c r="F31" s="57"/>
      <c r="G31" s="58"/>
    </row>
    <row r="32" spans="1:7" ht="26.25" x14ac:dyDescent="0.25">
      <c r="A32" s="117" t="s">
        <v>104</v>
      </c>
      <c r="B32" s="114">
        <v>1400648.22</v>
      </c>
      <c r="C32" s="114">
        <v>1488100</v>
      </c>
      <c r="D32" s="114">
        <v>1687300</v>
      </c>
      <c r="E32" s="114">
        <v>1655778.94</v>
      </c>
      <c r="F32" s="115">
        <f t="shared" si="2"/>
        <v>1.1821518896443535</v>
      </c>
      <c r="G32" s="115">
        <f t="shared" si="3"/>
        <v>0.98131863924613283</v>
      </c>
    </row>
    <row r="33" spans="1:7" x14ac:dyDescent="0.25">
      <c r="A33" s="52" t="s">
        <v>21</v>
      </c>
      <c r="B33" s="53">
        <v>1400648.22</v>
      </c>
      <c r="C33" s="53">
        <v>1488100</v>
      </c>
      <c r="D33" s="53">
        <v>1687300</v>
      </c>
      <c r="E33" s="53">
        <v>1655778.94</v>
      </c>
      <c r="F33" s="35">
        <f t="shared" si="2"/>
        <v>1.1821518896443535</v>
      </c>
      <c r="G33" s="35">
        <f t="shared" si="3"/>
        <v>0.98131863924613283</v>
      </c>
    </row>
    <row r="34" spans="1:7" x14ac:dyDescent="0.25">
      <c r="A34" s="117" t="s">
        <v>105</v>
      </c>
      <c r="B34" s="114">
        <v>4698.63</v>
      </c>
      <c r="C34" s="114">
        <v>22400</v>
      </c>
      <c r="D34" s="114">
        <v>22000</v>
      </c>
      <c r="E34" s="118">
        <v>12829.58</v>
      </c>
      <c r="F34" s="115">
        <f t="shared" si="2"/>
        <v>2.7304937822301394</v>
      </c>
      <c r="G34" s="115">
        <f t="shared" si="3"/>
        <v>0.58316272727272722</v>
      </c>
    </row>
    <row r="35" spans="1:7" x14ac:dyDescent="0.25">
      <c r="A35" s="52" t="s">
        <v>21</v>
      </c>
      <c r="B35" s="53">
        <v>1756.32</v>
      </c>
      <c r="C35" s="53">
        <v>12500</v>
      </c>
      <c r="D35" s="53">
        <v>9100</v>
      </c>
      <c r="E35" s="60">
        <v>5523.47</v>
      </c>
      <c r="F35" s="35">
        <f t="shared" si="2"/>
        <v>3.1449109501685344</v>
      </c>
      <c r="G35" s="35">
        <f t="shared" si="3"/>
        <v>0.60697472527472529</v>
      </c>
    </row>
    <row r="36" spans="1:7" x14ac:dyDescent="0.25">
      <c r="A36" s="52" t="s">
        <v>35</v>
      </c>
      <c r="B36" s="53">
        <v>2942.31</v>
      </c>
      <c r="C36" s="53">
        <v>9900</v>
      </c>
      <c r="D36" s="53">
        <v>12900</v>
      </c>
      <c r="E36" s="60">
        <v>7306.11</v>
      </c>
      <c r="F36" s="35">
        <f t="shared" si="2"/>
        <v>2.4831204053957605</v>
      </c>
      <c r="G36" s="35">
        <f t="shared" si="3"/>
        <v>0.56636511627906971</v>
      </c>
    </row>
    <row r="37" spans="1:7" x14ac:dyDescent="0.25">
      <c r="A37" s="117" t="s">
        <v>106</v>
      </c>
      <c r="B37" s="114">
        <v>5662.14</v>
      </c>
      <c r="C37" s="114">
        <v>33400</v>
      </c>
      <c r="D37" s="114">
        <v>12658</v>
      </c>
      <c r="E37" s="118">
        <v>11990.75</v>
      </c>
      <c r="F37" s="115">
        <f t="shared" si="2"/>
        <v>2.1177063795667359</v>
      </c>
      <c r="G37" s="115">
        <f t="shared" si="3"/>
        <v>0.94728630115342072</v>
      </c>
    </row>
    <row r="38" spans="1:7" x14ac:dyDescent="0.25">
      <c r="A38" s="52" t="s">
        <v>21</v>
      </c>
      <c r="B38" s="53">
        <v>5662.14</v>
      </c>
      <c r="C38" s="53">
        <v>33400</v>
      </c>
      <c r="D38" s="53">
        <v>12658</v>
      </c>
      <c r="E38" s="60">
        <v>11990.75</v>
      </c>
      <c r="F38" s="35">
        <f t="shared" si="2"/>
        <v>2.1177063795667359</v>
      </c>
      <c r="G38" s="35">
        <f t="shared" si="3"/>
        <v>0.94728630115342072</v>
      </c>
    </row>
    <row r="39" spans="1:7" x14ac:dyDescent="0.25">
      <c r="A39" s="52" t="s">
        <v>107</v>
      </c>
      <c r="B39" s="55">
        <v>319.92</v>
      </c>
      <c r="C39" s="53">
        <v>10600</v>
      </c>
      <c r="D39" s="53">
        <v>4200</v>
      </c>
      <c r="E39" s="56">
        <v>300</v>
      </c>
      <c r="F39" s="35">
        <f t="shared" si="2"/>
        <v>0.93773443360840203</v>
      </c>
      <c r="G39" s="35">
        <f t="shared" si="3"/>
        <v>7.1428571428571425E-2</v>
      </c>
    </row>
    <row r="40" spans="1:7" x14ac:dyDescent="0.25">
      <c r="A40" s="117" t="s">
        <v>108</v>
      </c>
      <c r="B40" s="116">
        <v>319.92</v>
      </c>
      <c r="C40" s="114">
        <v>10600</v>
      </c>
      <c r="D40" s="114">
        <v>4200</v>
      </c>
      <c r="E40" s="119">
        <v>300</v>
      </c>
      <c r="F40" s="115">
        <f t="shared" si="2"/>
        <v>0.93773443360840203</v>
      </c>
      <c r="G40" s="115">
        <f t="shared" si="3"/>
        <v>7.1428571428571425E-2</v>
      </c>
    </row>
    <row r="41" spans="1:7" x14ac:dyDescent="0.25">
      <c r="A41" s="52" t="s">
        <v>21</v>
      </c>
      <c r="B41" s="55">
        <v>300</v>
      </c>
      <c r="C41" s="53">
        <v>2800</v>
      </c>
      <c r="D41" s="53">
        <v>1700</v>
      </c>
      <c r="E41" s="56">
        <v>300</v>
      </c>
      <c r="F41" s="35">
        <f t="shared" si="2"/>
        <v>1</v>
      </c>
      <c r="G41" s="35">
        <f t="shared" si="3"/>
        <v>0.17647058823529413</v>
      </c>
    </row>
    <row r="42" spans="1:7" x14ac:dyDescent="0.25">
      <c r="A42" s="52" t="s">
        <v>35</v>
      </c>
      <c r="B42" s="55">
        <v>19.920000000000002</v>
      </c>
      <c r="C42" s="53">
        <v>7800</v>
      </c>
      <c r="D42" s="53">
        <v>2500</v>
      </c>
      <c r="E42" s="108"/>
      <c r="F42" s="35">
        <f t="shared" si="2"/>
        <v>0</v>
      </c>
      <c r="G42" s="35">
        <f t="shared" si="3"/>
        <v>0</v>
      </c>
    </row>
    <row r="43" spans="1:7" x14ac:dyDescent="0.25">
      <c r="A43" s="52" t="s">
        <v>109</v>
      </c>
      <c r="B43" s="55">
        <v>21.72</v>
      </c>
      <c r="C43" s="53">
        <v>2120</v>
      </c>
      <c r="D43" s="53">
        <v>7147</v>
      </c>
      <c r="E43" s="56">
        <v>7.77</v>
      </c>
      <c r="F43" s="35">
        <f t="shared" si="2"/>
        <v>0.35773480662983426</v>
      </c>
      <c r="G43" s="35">
        <f t="shared" si="3"/>
        <v>1.0871694417238001E-3</v>
      </c>
    </row>
    <row r="44" spans="1:7" ht="26.25" x14ac:dyDescent="0.25">
      <c r="A44" s="117" t="s">
        <v>110</v>
      </c>
      <c r="B44" s="116">
        <v>21.72</v>
      </c>
      <c r="C44" s="114">
        <v>2120</v>
      </c>
      <c r="D44" s="114">
        <v>7147</v>
      </c>
      <c r="E44" s="119">
        <v>7.77</v>
      </c>
      <c r="F44" s="115">
        <f>E44/B44</f>
        <v>0.35773480662983426</v>
      </c>
      <c r="G44" s="115">
        <f t="shared" si="3"/>
        <v>1.0871694417238001E-3</v>
      </c>
    </row>
    <row r="45" spans="1:7" x14ac:dyDescent="0.25">
      <c r="A45" s="52" t="s">
        <v>35</v>
      </c>
      <c r="B45" s="55">
        <v>21.72</v>
      </c>
      <c r="C45" s="53">
        <v>2120</v>
      </c>
      <c r="D45" s="53">
        <v>7147</v>
      </c>
      <c r="E45" s="56">
        <v>7.77</v>
      </c>
      <c r="F45" s="35">
        <f>E45/B45</f>
        <v>0.35773480662983426</v>
      </c>
      <c r="G45" s="35">
        <f t="shared" si="3"/>
        <v>1.0871694417238001E-3</v>
      </c>
    </row>
    <row r="46" spans="1:7" s="74" customFormat="1" x14ac:dyDescent="0.25">
      <c r="A46" s="87" t="s">
        <v>57</v>
      </c>
      <c r="B46" s="109">
        <v>1576580.82</v>
      </c>
      <c r="C46" s="109">
        <v>1745092</v>
      </c>
      <c r="D46" s="109">
        <v>1912065.7</v>
      </c>
      <c r="E46" s="110">
        <v>1734125.88</v>
      </c>
      <c r="F46" s="111">
        <v>1.1000000000000001</v>
      </c>
      <c r="G46" s="111">
        <f t="shared" si="3"/>
        <v>0.90693843836014632</v>
      </c>
    </row>
    <row r="47" spans="1:7" x14ac:dyDescent="0.25">
      <c r="A47" s="120" t="s">
        <v>94</v>
      </c>
      <c r="B47" s="121">
        <v>20609.96</v>
      </c>
      <c r="C47" s="121">
        <v>43145</v>
      </c>
      <c r="D47" s="121">
        <v>47958</v>
      </c>
      <c r="E47" s="122">
        <v>44553.06</v>
      </c>
      <c r="F47" s="123">
        <f t="shared" si="2"/>
        <v>2.1617247195045501</v>
      </c>
      <c r="G47" s="123">
        <f t="shared" si="3"/>
        <v>0.92900162642312023</v>
      </c>
    </row>
    <row r="48" spans="1:7" x14ac:dyDescent="0.25">
      <c r="A48" s="52" t="s">
        <v>18</v>
      </c>
      <c r="B48" s="53">
        <v>20609.96</v>
      </c>
      <c r="C48" s="53">
        <v>43131</v>
      </c>
      <c r="D48" s="53">
        <v>47958</v>
      </c>
      <c r="E48" s="60">
        <v>44553.06</v>
      </c>
      <c r="F48" s="35">
        <f t="shared" si="2"/>
        <v>2.1617247195045501</v>
      </c>
      <c r="G48" s="35">
        <f t="shared" si="3"/>
        <v>0.92900162642312023</v>
      </c>
    </row>
    <row r="49" spans="1:7" x14ac:dyDescent="0.25">
      <c r="A49" s="54" t="s">
        <v>95</v>
      </c>
      <c r="B49" s="55">
        <v>0</v>
      </c>
      <c r="C49" s="55">
        <v>14</v>
      </c>
      <c r="D49" s="55">
        <v>0</v>
      </c>
      <c r="E49" s="56">
        <v>0</v>
      </c>
      <c r="F49" s="35"/>
      <c r="G49" s="112"/>
    </row>
    <row r="50" spans="1:7" x14ac:dyDescent="0.25">
      <c r="A50" s="120" t="s">
        <v>96</v>
      </c>
      <c r="B50" s="124">
        <v>0</v>
      </c>
      <c r="C50" s="124">
        <v>14</v>
      </c>
      <c r="D50" s="124">
        <v>0</v>
      </c>
      <c r="E50" s="125">
        <v>0</v>
      </c>
      <c r="F50" s="123"/>
      <c r="G50" s="123"/>
    </row>
    <row r="51" spans="1:7" x14ac:dyDescent="0.25">
      <c r="A51" s="52" t="s">
        <v>18</v>
      </c>
      <c r="B51" s="57"/>
      <c r="C51" s="55">
        <v>14</v>
      </c>
      <c r="D51" s="57"/>
      <c r="E51" s="108"/>
      <c r="F51" s="35"/>
      <c r="G51" s="35"/>
    </row>
    <row r="52" spans="1:7" x14ac:dyDescent="0.25">
      <c r="A52" s="52" t="s">
        <v>97</v>
      </c>
      <c r="B52" s="53">
        <v>1025.43</v>
      </c>
      <c r="C52" s="53">
        <v>3500</v>
      </c>
      <c r="D52" s="53">
        <v>12257</v>
      </c>
      <c r="E52" s="60">
        <v>2820.92</v>
      </c>
      <c r="F52" s="35">
        <f t="shared" si="2"/>
        <v>2.7509630106394392</v>
      </c>
      <c r="G52" s="35">
        <f t="shared" si="3"/>
        <v>0.23014767071877296</v>
      </c>
    </row>
    <row r="53" spans="1:7" x14ac:dyDescent="0.25">
      <c r="A53" s="120" t="s">
        <v>98</v>
      </c>
      <c r="B53" s="121">
        <v>1025.43</v>
      </c>
      <c r="C53" s="121">
        <v>3500</v>
      </c>
      <c r="D53" s="121">
        <v>12257</v>
      </c>
      <c r="E53" s="122">
        <v>2820.92</v>
      </c>
      <c r="F53" s="123">
        <f t="shared" si="2"/>
        <v>2.7509630106394392</v>
      </c>
      <c r="G53" s="123">
        <f t="shared" si="3"/>
        <v>0.23014767071877296</v>
      </c>
    </row>
    <row r="54" spans="1:7" x14ac:dyDescent="0.25">
      <c r="A54" s="52" t="s">
        <v>18</v>
      </c>
      <c r="B54" s="53">
        <v>1025.43</v>
      </c>
      <c r="C54" s="53">
        <v>3500</v>
      </c>
      <c r="D54" s="53">
        <v>3018.24</v>
      </c>
      <c r="E54" s="60">
        <v>2820.92</v>
      </c>
      <c r="F54" s="35">
        <f t="shared" si="2"/>
        <v>2.7509630106394392</v>
      </c>
      <c r="G54" s="35">
        <f t="shared" si="3"/>
        <v>0.93462415182357939</v>
      </c>
    </row>
    <row r="55" spans="1:7" x14ac:dyDescent="0.25">
      <c r="A55" s="52" t="s">
        <v>111</v>
      </c>
      <c r="B55" s="57"/>
      <c r="C55" s="57"/>
      <c r="D55" s="53">
        <v>9238.76</v>
      </c>
      <c r="E55" s="108"/>
      <c r="F55" s="35"/>
      <c r="G55" s="35">
        <f t="shared" si="3"/>
        <v>0</v>
      </c>
    </row>
    <row r="56" spans="1:7" x14ac:dyDescent="0.25">
      <c r="A56" s="120" t="s">
        <v>101</v>
      </c>
      <c r="B56" s="121">
        <v>4354.6899999999996</v>
      </c>
      <c r="C56" s="121">
        <v>10000</v>
      </c>
      <c r="D56" s="121">
        <v>17314</v>
      </c>
      <c r="E56" s="122">
        <v>2115.2399999999998</v>
      </c>
      <c r="F56" s="123">
        <f t="shared" si="2"/>
        <v>0.4857383648434217</v>
      </c>
      <c r="G56" s="123">
        <f t="shared" si="3"/>
        <v>0.12216934272842785</v>
      </c>
    </row>
    <row r="57" spans="1:7" x14ac:dyDescent="0.25">
      <c r="A57" s="52" t="s">
        <v>18</v>
      </c>
      <c r="B57" s="53">
        <v>4354.6899999999996</v>
      </c>
      <c r="C57" s="53">
        <v>10000</v>
      </c>
      <c r="D57" s="53">
        <v>5199.92</v>
      </c>
      <c r="E57" s="60">
        <v>2115.2399999999998</v>
      </c>
      <c r="F57" s="35">
        <f t="shared" si="2"/>
        <v>0.4857383648434217</v>
      </c>
      <c r="G57" s="35">
        <f t="shared" si="3"/>
        <v>0.40678318127971197</v>
      </c>
    </row>
    <row r="58" spans="1:7" x14ac:dyDescent="0.25">
      <c r="A58" s="52" t="s">
        <v>111</v>
      </c>
      <c r="B58" s="53"/>
      <c r="C58" s="57"/>
      <c r="D58" s="53">
        <v>12114.08</v>
      </c>
      <c r="E58" s="108"/>
      <c r="F58" s="35">
        <v>0</v>
      </c>
      <c r="G58" s="35">
        <f t="shared" si="3"/>
        <v>0</v>
      </c>
    </row>
    <row r="59" spans="1:7" x14ac:dyDescent="0.25">
      <c r="A59" s="120" t="s">
        <v>103</v>
      </c>
      <c r="B59" s="121">
        <v>127791.19</v>
      </c>
      <c r="C59" s="121">
        <v>131827</v>
      </c>
      <c r="D59" s="121">
        <v>139666</v>
      </c>
      <c r="E59" s="122">
        <v>139375.53</v>
      </c>
      <c r="F59" s="123">
        <f>E59/B59</f>
        <v>1.0906505370205881</v>
      </c>
      <c r="G59" s="123">
        <f t="shared" si="3"/>
        <v>0.99792025260263773</v>
      </c>
    </row>
    <row r="60" spans="1:7" x14ac:dyDescent="0.25">
      <c r="A60" s="52" t="s">
        <v>18</v>
      </c>
      <c r="B60" s="53">
        <v>127791.19</v>
      </c>
      <c r="C60" s="53">
        <v>131827</v>
      </c>
      <c r="D60" s="53">
        <v>139666</v>
      </c>
      <c r="E60" s="60">
        <v>139375.53</v>
      </c>
      <c r="F60" s="35">
        <f t="shared" si="2"/>
        <v>1.0906505370205881</v>
      </c>
      <c r="G60" s="35">
        <f t="shared" si="3"/>
        <v>0.99792025260263773</v>
      </c>
    </row>
    <row r="61" spans="1:7" ht="26.25" x14ac:dyDescent="0.25">
      <c r="A61" s="120" t="s">
        <v>104</v>
      </c>
      <c r="B61" s="121">
        <v>1400284.22</v>
      </c>
      <c r="C61" s="121">
        <v>1488100</v>
      </c>
      <c r="D61" s="121">
        <v>1687300</v>
      </c>
      <c r="E61" s="122">
        <v>1524026.29</v>
      </c>
      <c r="F61" s="123">
        <f t="shared" si="2"/>
        <v>1.0883692526364399</v>
      </c>
      <c r="G61" s="123">
        <f t="shared" si="3"/>
        <v>0.90323374029514614</v>
      </c>
    </row>
    <row r="62" spans="1:7" x14ac:dyDescent="0.25">
      <c r="A62" s="52" t="s">
        <v>18</v>
      </c>
      <c r="B62" s="53">
        <v>1400284.22</v>
      </c>
      <c r="C62" s="53">
        <v>1488100</v>
      </c>
      <c r="D62" s="53">
        <v>1688644</v>
      </c>
      <c r="E62" s="60">
        <v>1524026.29</v>
      </c>
      <c r="F62" s="35">
        <f t="shared" si="2"/>
        <v>1.0883692526364399</v>
      </c>
      <c r="G62" s="35">
        <f t="shared" si="3"/>
        <v>0.90251485215356231</v>
      </c>
    </row>
    <row r="63" spans="1:7" x14ac:dyDescent="0.25">
      <c r="A63" s="52" t="s">
        <v>111</v>
      </c>
      <c r="B63" s="57"/>
      <c r="C63" s="57"/>
      <c r="D63" s="53">
        <v>-1344</v>
      </c>
      <c r="E63" s="108"/>
      <c r="F63" s="35"/>
      <c r="G63" s="35">
        <f t="shared" si="3"/>
        <v>0</v>
      </c>
    </row>
    <row r="64" spans="1:7" x14ac:dyDescent="0.25">
      <c r="A64" s="120" t="s">
        <v>105</v>
      </c>
      <c r="B64" s="121">
        <v>10806.76</v>
      </c>
      <c r="C64" s="121">
        <v>22400</v>
      </c>
      <c r="D64" s="121">
        <v>22000</v>
      </c>
      <c r="E64" s="122">
        <v>12422.76</v>
      </c>
      <c r="F64" s="123">
        <f t="shared" si="2"/>
        <v>1.1495360311508722</v>
      </c>
      <c r="G64" s="123">
        <f t="shared" si="3"/>
        <v>0.56467090909090911</v>
      </c>
    </row>
    <row r="65" spans="1:7" x14ac:dyDescent="0.25">
      <c r="A65" s="52" t="s">
        <v>18</v>
      </c>
      <c r="B65" s="53">
        <v>10806.76</v>
      </c>
      <c r="C65" s="53">
        <v>22400</v>
      </c>
      <c r="D65" s="53">
        <v>14591.87</v>
      </c>
      <c r="E65" s="60">
        <v>12422.76</v>
      </c>
      <c r="F65" s="35">
        <f t="shared" si="2"/>
        <v>1.1495360311508722</v>
      </c>
      <c r="G65" s="35">
        <f t="shared" si="3"/>
        <v>0.85134804517858231</v>
      </c>
    </row>
    <row r="66" spans="1:7" x14ac:dyDescent="0.25">
      <c r="A66" s="52" t="s">
        <v>111</v>
      </c>
      <c r="B66" s="57"/>
      <c r="C66" s="57"/>
      <c r="D66" s="53">
        <v>7408.13</v>
      </c>
      <c r="E66" s="108"/>
      <c r="F66" s="35"/>
      <c r="G66" s="35">
        <f t="shared" si="3"/>
        <v>0</v>
      </c>
    </row>
    <row r="67" spans="1:7" x14ac:dyDescent="0.25">
      <c r="A67" s="120" t="s">
        <v>106</v>
      </c>
      <c r="B67" s="121">
        <v>11104.99</v>
      </c>
      <c r="C67" s="121">
        <v>33400</v>
      </c>
      <c r="D67" s="121">
        <v>12658</v>
      </c>
      <c r="E67" s="122">
        <v>8257.74</v>
      </c>
      <c r="F67" s="123">
        <f t="shared" si="2"/>
        <v>0.7436062526846039</v>
      </c>
      <c r="G67" s="123">
        <f t="shared" si="3"/>
        <v>0.65237320271764887</v>
      </c>
    </row>
    <row r="68" spans="1:7" x14ac:dyDescent="0.25">
      <c r="A68" s="52" t="s">
        <v>18</v>
      </c>
      <c r="B68" s="53">
        <v>11104.99</v>
      </c>
      <c r="C68" s="53">
        <v>33400</v>
      </c>
      <c r="D68" s="53">
        <v>9836.91</v>
      </c>
      <c r="E68" s="60">
        <v>8257.74</v>
      </c>
      <c r="F68" s="35">
        <f t="shared" si="2"/>
        <v>0.7436062526846039</v>
      </c>
      <c r="G68" s="35">
        <f t="shared" si="3"/>
        <v>0.83946483194417754</v>
      </c>
    </row>
    <row r="69" spans="1:7" x14ac:dyDescent="0.25">
      <c r="A69" s="52" t="s">
        <v>111</v>
      </c>
      <c r="B69" s="57"/>
      <c r="C69" s="57"/>
      <c r="D69" s="53">
        <v>2821.09</v>
      </c>
      <c r="E69" s="108"/>
      <c r="F69" s="35"/>
      <c r="G69" s="35">
        <f t="shared" si="3"/>
        <v>0</v>
      </c>
    </row>
    <row r="70" spans="1:7" x14ac:dyDescent="0.25">
      <c r="A70" s="120" t="s">
        <v>108</v>
      </c>
      <c r="B70" s="124">
        <v>499.92</v>
      </c>
      <c r="C70" s="121">
        <v>10600</v>
      </c>
      <c r="D70" s="121">
        <v>4200</v>
      </c>
      <c r="E70" s="125">
        <v>513</v>
      </c>
      <c r="F70" s="123">
        <f t="shared" si="2"/>
        <v>1.0261641862698032</v>
      </c>
      <c r="G70" s="123">
        <f t="shared" si="3"/>
        <v>0.12214285714285714</v>
      </c>
    </row>
    <row r="71" spans="1:7" x14ac:dyDescent="0.25">
      <c r="A71" s="52" t="s">
        <v>18</v>
      </c>
      <c r="B71" s="55">
        <v>499.92</v>
      </c>
      <c r="C71" s="53">
        <v>10600</v>
      </c>
      <c r="D71" s="53">
        <v>3107.28</v>
      </c>
      <c r="E71" s="56">
        <v>513</v>
      </c>
      <c r="F71" s="35">
        <f t="shared" si="2"/>
        <v>1.0261641862698032</v>
      </c>
      <c r="G71" s="35">
        <f t="shared" si="3"/>
        <v>0.16509616127288174</v>
      </c>
    </row>
    <row r="72" spans="1:7" x14ac:dyDescent="0.25">
      <c r="A72" s="52" t="s">
        <v>111</v>
      </c>
      <c r="B72" s="57"/>
      <c r="C72" s="57"/>
      <c r="D72" s="53">
        <v>1092.72</v>
      </c>
      <c r="E72" s="108"/>
      <c r="F72" s="35"/>
      <c r="G72" s="35">
        <f t="shared" si="3"/>
        <v>0</v>
      </c>
    </row>
    <row r="73" spans="1:7" ht="26.25" x14ac:dyDescent="0.25">
      <c r="A73" s="120" t="s">
        <v>110</v>
      </c>
      <c r="B73" s="124">
        <v>103.66</v>
      </c>
      <c r="C73" s="121">
        <v>2120</v>
      </c>
      <c r="D73" s="121">
        <v>7147</v>
      </c>
      <c r="E73" s="125">
        <v>41.34</v>
      </c>
      <c r="F73" s="123">
        <f t="shared" si="2"/>
        <v>0.39880378159367169</v>
      </c>
      <c r="G73" s="123">
        <f t="shared" si="3"/>
        <v>5.7842451378200647E-3</v>
      </c>
    </row>
    <row r="74" spans="1:7" x14ac:dyDescent="0.25">
      <c r="A74" s="52" t="s">
        <v>19</v>
      </c>
      <c r="B74" s="55">
        <v>103.66</v>
      </c>
      <c r="C74" s="53">
        <v>2120</v>
      </c>
      <c r="D74" s="55">
        <v>43.48</v>
      </c>
      <c r="E74" s="56">
        <v>41.34</v>
      </c>
      <c r="F74" s="35">
        <f t="shared" si="2"/>
        <v>0.39880378159367169</v>
      </c>
      <c r="G74" s="35">
        <f t="shared" si="3"/>
        <v>0.95078196872125131</v>
      </c>
    </row>
    <row r="75" spans="1:7" x14ac:dyDescent="0.25">
      <c r="A75" s="52" t="s">
        <v>111</v>
      </c>
      <c r="B75" s="57"/>
      <c r="C75" s="57"/>
      <c r="D75" s="53">
        <v>7103.52</v>
      </c>
      <c r="E75" s="108"/>
      <c r="F75" s="35"/>
      <c r="G75" s="35">
        <f t="shared" si="3"/>
        <v>0</v>
      </c>
    </row>
  </sheetData>
  <mergeCells count="4">
    <mergeCell ref="A7:G7"/>
    <mergeCell ref="A5:G5"/>
    <mergeCell ref="A3:G3"/>
    <mergeCell ref="A1:K1"/>
  </mergeCells>
  <pageMargins left="0.7" right="0.7" top="0.75" bottom="0.75" header="0.3" footer="0.3"/>
  <pageSetup paperSize="9" scale="90" fitToWidth="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zoomScaleNormal="100" workbookViewId="0">
      <selection sqref="A1:K1"/>
    </sheetView>
  </sheetViews>
  <sheetFormatPr defaultRowHeight="15" x14ac:dyDescent="0.25"/>
  <cols>
    <col min="1" max="1" width="56.42578125" customWidth="1"/>
    <col min="2" max="2" width="22.5703125" customWidth="1"/>
    <col min="3" max="3" width="16.85546875" customWidth="1"/>
    <col min="4" max="4" width="16.42578125" customWidth="1"/>
    <col min="5" max="5" width="18.28515625" customWidth="1"/>
    <col min="6" max="6" width="13.140625" customWidth="1"/>
    <col min="7" max="7" width="12.7109375" customWidth="1"/>
  </cols>
  <sheetData>
    <row r="1" spans="1:11" ht="42" customHeight="1" x14ac:dyDescent="0.25">
      <c r="A1" s="156" t="s">
        <v>223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8" customHeight="1" x14ac:dyDescent="0.25">
      <c r="A2" s="1"/>
      <c r="B2" s="1"/>
      <c r="C2" s="1"/>
      <c r="D2" s="1"/>
    </row>
    <row r="3" spans="1:11" ht="15.75" x14ac:dyDescent="0.25">
      <c r="A3" s="156" t="s">
        <v>13</v>
      </c>
      <c r="B3" s="156"/>
      <c r="C3" s="156"/>
      <c r="D3" s="156"/>
      <c r="E3" s="156"/>
      <c r="F3" s="156"/>
      <c r="G3" s="156"/>
    </row>
    <row r="4" spans="1:11" ht="18" x14ac:dyDescent="0.25">
      <c r="A4" s="1"/>
      <c r="B4" s="1"/>
      <c r="C4" s="1"/>
      <c r="D4" s="1"/>
    </row>
    <row r="5" spans="1:11" ht="18" customHeight="1" x14ac:dyDescent="0.25">
      <c r="A5" s="156" t="s">
        <v>60</v>
      </c>
      <c r="B5" s="156"/>
      <c r="C5" s="156"/>
      <c r="D5" s="156"/>
      <c r="E5" s="156"/>
      <c r="F5" s="156"/>
      <c r="G5" s="156"/>
    </row>
    <row r="6" spans="1:11" ht="18" x14ac:dyDescent="0.25">
      <c r="A6" s="1"/>
      <c r="B6" s="1"/>
      <c r="C6" s="1"/>
      <c r="D6" s="1"/>
    </row>
    <row r="7" spans="1:11" ht="15.75" customHeight="1" x14ac:dyDescent="0.25">
      <c r="A7" s="156" t="s">
        <v>50</v>
      </c>
      <c r="B7" s="156"/>
      <c r="C7" s="156"/>
      <c r="D7" s="156"/>
      <c r="E7" s="156"/>
      <c r="F7" s="156"/>
      <c r="G7" s="156"/>
    </row>
    <row r="8" spans="1:11" ht="18.75" customHeight="1" thickBot="1" x14ac:dyDescent="0.3">
      <c r="A8" s="1"/>
      <c r="B8" s="1"/>
      <c r="C8" s="1"/>
      <c r="D8" s="1"/>
    </row>
    <row r="9" spans="1:11" ht="50.25" customHeight="1" thickBot="1" x14ac:dyDescent="0.3">
      <c r="A9" s="79" t="s">
        <v>56</v>
      </c>
      <c r="B9" s="147" t="s">
        <v>213</v>
      </c>
      <c r="C9" s="148" t="s">
        <v>214</v>
      </c>
      <c r="D9" s="148" t="s">
        <v>215</v>
      </c>
      <c r="E9" s="148" t="s">
        <v>216</v>
      </c>
      <c r="F9" s="148" t="s">
        <v>217</v>
      </c>
      <c r="G9" s="148" t="s">
        <v>218</v>
      </c>
    </row>
    <row r="10" spans="1:11" x14ac:dyDescent="0.25">
      <c r="A10" s="79" t="s">
        <v>63</v>
      </c>
      <c r="B10" s="77" t="s">
        <v>64</v>
      </c>
      <c r="C10" s="77" t="s">
        <v>65</v>
      </c>
      <c r="D10" s="77" t="s">
        <v>66</v>
      </c>
      <c r="E10" s="78" t="s">
        <v>67</v>
      </c>
      <c r="F10" s="81" t="s">
        <v>68</v>
      </c>
      <c r="G10" s="81" t="s">
        <v>69</v>
      </c>
    </row>
    <row r="11" spans="1:11" x14ac:dyDescent="0.25">
      <c r="A11" s="72" t="s">
        <v>48</v>
      </c>
      <c r="B11" s="73">
        <v>1560184</v>
      </c>
      <c r="C11" s="73">
        <v>1745092</v>
      </c>
      <c r="D11" s="73">
        <v>1950500</v>
      </c>
      <c r="E11" s="73">
        <v>1869430.08</v>
      </c>
      <c r="F11" s="75">
        <f t="shared" ref="F11:F16" si="0">E11/B11*100</f>
        <v>119.8211287899376</v>
      </c>
      <c r="G11" s="75">
        <f t="shared" ref="G11:G16" si="1">E11/D11*100</f>
        <v>95.84363394001538</v>
      </c>
    </row>
    <row r="12" spans="1:11" x14ac:dyDescent="0.25">
      <c r="A12" s="47" t="s">
        <v>55</v>
      </c>
      <c r="B12" s="44">
        <v>1560184</v>
      </c>
      <c r="C12" s="44">
        <v>1745092</v>
      </c>
      <c r="D12" s="44">
        <v>1950500</v>
      </c>
      <c r="E12" s="44">
        <v>1869430.08</v>
      </c>
      <c r="F12" s="42">
        <f t="shared" si="0"/>
        <v>119.8211287899376</v>
      </c>
      <c r="G12" s="42">
        <f t="shared" si="1"/>
        <v>95.84363394001538</v>
      </c>
    </row>
    <row r="13" spans="1:11" x14ac:dyDescent="0.25">
      <c r="A13" s="47" t="s">
        <v>207</v>
      </c>
      <c r="B13" s="44">
        <v>1526886.55</v>
      </c>
      <c r="C13" s="44">
        <v>1630930</v>
      </c>
      <c r="D13" s="44">
        <v>1835233</v>
      </c>
      <c r="E13" s="44">
        <v>1799436.51</v>
      </c>
      <c r="F13" s="42">
        <f t="shared" si="0"/>
        <v>117.85004655388445</v>
      </c>
      <c r="G13" s="42">
        <f t="shared" si="1"/>
        <v>98.049485269717792</v>
      </c>
    </row>
    <row r="14" spans="1:11" x14ac:dyDescent="0.25">
      <c r="A14" s="47" t="s">
        <v>208</v>
      </c>
      <c r="B14" s="44">
        <v>1526886.55</v>
      </c>
      <c r="C14" s="44">
        <v>1630930</v>
      </c>
      <c r="D14" s="44">
        <v>1835233</v>
      </c>
      <c r="E14" s="44">
        <v>1799436.51</v>
      </c>
      <c r="F14" s="42">
        <f t="shared" si="0"/>
        <v>117.85004655388445</v>
      </c>
      <c r="G14" s="42">
        <f t="shared" si="1"/>
        <v>98.049485269717792</v>
      </c>
    </row>
    <row r="15" spans="1:11" x14ac:dyDescent="0.25">
      <c r="A15" s="104" t="s">
        <v>209</v>
      </c>
      <c r="B15" s="105">
        <v>33297.449999999997</v>
      </c>
      <c r="C15" s="105">
        <v>114162</v>
      </c>
      <c r="D15" s="105">
        <v>115267</v>
      </c>
      <c r="E15" s="105">
        <v>69993.570000000007</v>
      </c>
      <c r="F15" s="106">
        <f t="shared" si="0"/>
        <v>210.20699783316746</v>
      </c>
      <c r="G15" s="106">
        <f t="shared" si="1"/>
        <v>60.7229909687942</v>
      </c>
    </row>
    <row r="16" spans="1:11" x14ac:dyDescent="0.25">
      <c r="A16" s="47" t="s">
        <v>210</v>
      </c>
      <c r="B16" s="44">
        <v>33297.449999999997</v>
      </c>
      <c r="C16" s="44">
        <v>114162</v>
      </c>
      <c r="D16" s="44">
        <v>115267</v>
      </c>
      <c r="E16" s="61">
        <v>69993.570000000007</v>
      </c>
      <c r="F16" s="42">
        <f t="shared" si="0"/>
        <v>210.20699783316746</v>
      </c>
      <c r="G16" s="42">
        <f t="shared" si="1"/>
        <v>60.7229909687942</v>
      </c>
    </row>
  </sheetData>
  <mergeCells count="4">
    <mergeCell ref="A3:G3"/>
    <mergeCell ref="A5:G5"/>
    <mergeCell ref="A7:G7"/>
    <mergeCell ref="A1:K1"/>
  </mergeCells>
  <pageMargins left="0.7" right="0.7" top="0.75" bottom="0.75" header="0.3" footer="0.3"/>
  <pageSetup paperSize="9" scale="85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2"/>
  <sheetViews>
    <sheetView workbookViewId="0">
      <selection sqref="A1:K1"/>
    </sheetView>
  </sheetViews>
  <sheetFormatPr defaultRowHeight="15" x14ac:dyDescent="0.25"/>
  <cols>
    <col min="1" max="1" width="14.85546875" customWidth="1"/>
    <col min="2" max="4" width="25.28515625" customWidth="1"/>
    <col min="5" max="5" width="12.5703125" customWidth="1"/>
    <col min="6" max="6" width="20.5703125" customWidth="1"/>
    <col min="7" max="7" width="11" customWidth="1"/>
    <col min="8" max="8" width="10.7109375" customWidth="1"/>
  </cols>
  <sheetData>
    <row r="1" spans="1:11" ht="42" customHeight="1" x14ac:dyDescent="0.25">
      <c r="A1" s="156" t="s">
        <v>223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8" customHeight="1" x14ac:dyDescent="0.25">
      <c r="A2" s="1"/>
      <c r="B2" s="1"/>
      <c r="C2" s="1"/>
      <c r="D2" s="1"/>
    </row>
    <row r="3" spans="1:11" ht="15.75" customHeight="1" x14ac:dyDescent="0.25">
      <c r="A3" s="156" t="s">
        <v>13</v>
      </c>
      <c r="B3" s="156"/>
      <c r="C3" s="156"/>
      <c r="D3" s="156"/>
      <c r="E3" s="156"/>
      <c r="F3" s="156"/>
      <c r="G3" s="156"/>
      <c r="H3" s="156"/>
    </row>
    <row r="4" spans="1:11" ht="18" x14ac:dyDescent="0.25">
      <c r="A4" s="1"/>
      <c r="B4" s="1"/>
      <c r="C4" s="1"/>
      <c r="D4" s="1"/>
    </row>
    <row r="5" spans="1:11" ht="18" customHeight="1" x14ac:dyDescent="0.25">
      <c r="A5" s="156" t="s">
        <v>59</v>
      </c>
      <c r="B5" s="156"/>
      <c r="C5" s="156"/>
      <c r="D5" s="156"/>
      <c r="E5" s="156"/>
      <c r="F5" s="156"/>
      <c r="G5" s="156"/>
      <c r="H5" s="156"/>
    </row>
    <row r="6" spans="1:11" ht="18" customHeight="1" x14ac:dyDescent="0.25">
      <c r="A6" s="2"/>
      <c r="B6" s="2"/>
      <c r="C6" s="2"/>
      <c r="D6" s="2"/>
      <c r="E6" s="2"/>
      <c r="F6" s="2"/>
      <c r="G6" s="2"/>
      <c r="H6" s="2"/>
    </row>
    <row r="7" spans="1:11" ht="18" customHeight="1" x14ac:dyDescent="0.25">
      <c r="A7" s="156" t="s">
        <v>58</v>
      </c>
      <c r="B7" s="156"/>
      <c r="C7" s="156"/>
      <c r="D7" s="156"/>
      <c r="E7" s="156"/>
      <c r="F7" s="156"/>
      <c r="G7" s="156"/>
      <c r="H7" s="156"/>
    </row>
    <row r="8" spans="1:11" ht="18.75" thickBot="1" x14ac:dyDescent="0.3">
      <c r="A8" s="1"/>
      <c r="B8" s="1"/>
      <c r="C8" s="1"/>
      <c r="D8" s="1"/>
    </row>
    <row r="9" spans="1:11" ht="36.75" customHeight="1" thickBot="1" x14ac:dyDescent="0.3">
      <c r="A9" s="149" t="s">
        <v>10</v>
      </c>
      <c r="B9" s="146" t="s">
        <v>56</v>
      </c>
      <c r="C9" s="147" t="s">
        <v>213</v>
      </c>
      <c r="D9" s="148" t="s">
        <v>214</v>
      </c>
      <c r="E9" s="148" t="s">
        <v>215</v>
      </c>
      <c r="F9" s="148" t="s">
        <v>216</v>
      </c>
      <c r="G9" s="148" t="s">
        <v>217</v>
      </c>
      <c r="H9" s="148" t="s">
        <v>218</v>
      </c>
    </row>
    <row r="10" spans="1:11" x14ac:dyDescent="0.25">
      <c r="A10" s="176" t="s">
        <v>63</v>
      </c>
      <c r="B10" s="177"/>
      <c r="C10" s="77" t="s">
        <v>64</v>
      </c>
      <c r="D10" s="77" t="s">
        <v>65</v>
      </c>
      <c r="E10" s="77" t="s">
        <v>66</v>
      </c>
      <c r="F10" s="78" t="s">
        <v>67</v>
      </c>
      <c r="G10" s="81" t="s">
        <v>68</v>
      </c>
      <c r="H10" s="81" t="s">
        <v>69</v>
      </c>
    </row>
    <row r="11" spans="1:11" ht="25.5" x14ac:dyDescent="0.25">
      <c r="A11" s="83">
        <v>8</v>
      </c>
      <c r="B11" s="16" t="s">
        <v>11</v>
      </c>
      <c r="C11" s="11">
        <v>0</v>
      </c>
      <c r="D11" s="11">
        <v>0</v>
      </c>
      <c r="E11" s="17">
        <v>0</v>
      </c>
      <c r="F11" s="17">
        <v>0</v>
      </c>
      <c r="G11" s="17">
        <v>0</v>
      </c>
      <c r="H11" s="17">
        <v>0</v>
      </c>
    </row>
    <row r="12" spans="1:11" ht="25.5" x14ac:dyDescent="0.25">
      <c r="A12" s="84">
        <v>5</v>
      </c>
      <c r="B12" s="16" t="s">
        <v>12</v>
      </c>
      <c r="C12" s="11">
        <v>0</v>
      </c>
      <c r="D12" s="11">
        <v>0</v>
      </c>
      <c r="E12" s="17">
        <v>0</v>
      </c>
      <c r="F12" s="17">
        <v>0</v>
      </c>
      <c r="G12" s="17">
        <v>0</v>
      </c>
      <c r="H12" s="17">
        <v>0</v>
      </c>
    </row>
  </sheetData>
  <mergeCells count="5">
    <mergeCell ref="A5:H5"/>
    <mergeCell ref="A3:H3"/>
    <mergeCell ref="A7:H7"/>
    <mergeCell ref="A10:B10"/>
    <mergeCell ref="A1:K1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"/>
  <sheetViews>
    <sheetView workbookViewId="0">
      <selection sqref="A1:K1"/>
    </sheetView>
  </sheetViews>
  <sheetFormatPr defaultRowHeight="15" x14ac:dyDescent="0.25"/>
  <cols>
    <col min="2" max="2" width="33.85546875" customWidth="1"/>
    <col min="3" max="3" width="19.5703125" customWidth="1"/>
    <col min="5" max="5" width="11.42578125" customWidth="1"/>
    <col min="6" max="6" width="18.42578125" customWidth="1"/>
    <col min="7" max="7" width="9.28515625" customWidth="1"/>
    <col min="8" max="8" width="9.42578125" customWidth="1"/>
  </cols>
  <sheetData>
    <row r="1" spans="1:12" ht="15.75" customHeight="1" x14ac:dyDescent="0.25">
      <c r="A1" s="156" t="s">
        <v>223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34"/>
    </row>
    <row r="2" spans="1:12" ht="18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x14ac:dyDescent="0.25">
      <c r="A3" s="156" t="s">
        <v>13</v>
      </c>
      <c r="B3" s="156"/>
      <c r="C3" s="156"/>
      <c r="D3" s="156"/>
      <c r="E3" s="156"/>
      <c r="F3" s="156"/>
      <c r="G3" s="156"/>
      <c r="H3" s="156"/>
    </row>
    <row r="4" spans="1:12" ht="18" x14ac:dyDescent="0.25">
      <c r="A4" s="1"/>
      <c r="B4" s="1"/>
      <c r="C4" s="1"/>
      <c r="D4" s="1"/>
    </row>
    <row r="5" spans="1:12" ht="15.75" x14ac:dyDescent="0.25">
      <c r="A5" s="156" t="s">
        <v>59</v>
      </c>
      <c r="B5" s="156"/>
      <c r="C5" s="156"/>
      <c r="D5" s="156"/>
      <c r="E5" s="156"/>
      <c r="F5" s="156"/>
      <c r="G5" s="156"/>
      <c r="H5" s="156"/>
    </row>
    <row r="6" spans="1:12" ht="15.75" x14ac:dyDescent="0.25">
      <c r="A6" s="2"/>
      <c r="B6" s="2"/>
      <c r="C6" s="2"/>
      <c r="D6" s="2"/>
      <c r="E6" s="2"/>
      <c r="F6" s="2"/>
      <c r="G6" s="2"/>
      <c r="H6" s="2"/>
    </row>
    <row r="7" spans="1:12" ht="15.75" x14ac:dyDescent="0.25">
      <c r="A7" s="156" t="s">
        <v>88</v>
      </c>
      <c r="B7" s="156"/>
      <c r="C7" s="156"/>
      <c r="D7" s="156"/>
      <c r="E7" s="156"/>
      <c r="F7" s="156"/>
      <c r="G7" s="156"/>
      <c r="H7" s="156"/>
    </row>
    <row r="8" spans="1:12" ht="18.75" thickBot="1" x14ac:dyDescent="0.3">
      <c r="A8" s="1"/>
      <c r="B8" s="1"/>
      <c r="C8" s="1"/>
      <c r="D8" s="1"/>
    </row>
    <row r="9" spans="1:12" ht="37.5" customHeight="1" thickBot="1" x14ac:dyDescent="0.3">
      <c r="A9" s="149" t="s">
        <v>10</v>
      </c>
      <c r="B9" s="146" t="s">
        <v>56</v>
      </c>
      <c r="C9" s="147" t="s">
        <v>213</v>
      </c>
      <c r="D9" s="148" t="s">
        <v>214</v>
      </c>
      <c r="E9" s="148" t="s">
        <v>215</v>
      </c>
      <c r="F9" s="148" t="s">
        <v>216</v>
      </c>
      <c r="G9" s="148" t="s">
        <v>217</v>
      </c>
      <c r="H9" s="148" t="s">
        <v>218</v>
      </c>
    </row>
    <row r="10" spans="1:12" ht="18" customHeight="1" x14ac:dyDescent="0.25">
      <c r="A10" s="176" t="s">
        <v>63</v>
      </c>
      <c r="B10" s="177"/>
      <c r="C10" s="77" t="s">
        <v>64</v>
      </c>
      <c r="D10" s="77" t="s">
        <v>65</v>
      </c>
      <c r="E10" s="77" t="s">
        <v>66</v>
      </c>
      <c r="F10" s="78" t="s">
        <v>67</v>
      </c>
      <c r="G10" s="81" t="s">
        <v>68</v>
      </c>
      <c r="H10" s="81" t="s">
        <v>69</v>
      </c>
    </row>
    <row r="11" spans="1:12" ht="33.75" customHeight="1" x14ac:dyDescent="0.25">
      <c r="A11" s="85">
        <v>8</v>
      </c>
      <c r="B11" s="16" t="s">
        <v>61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</row>
    <row r="12" spans="1:12" x14ac:dyDescent="0.25">
      <c r="A12" s="83">
        <v>5</v>
      </c>
      <c r="B12" s="16" t="s">
        <v>62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</row>
  </sheetData>
  <mergeCells count="5">
    <mergeCell ref="A3:H3"/>
    <mergeCell ref="A5:H5"/>
    <mergeCell ref="A7:H7"/>
    <mergeCell ref="A10:B10"/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F0EA-38D2-4A3F-AC3F-C35A148254F3}">
  <dimension ref="A1:K219"/>
  <sheetViews>
    <sheetView tabSelected="1" workbookViewId="0">
      <selection sqref="A1:G2"/>
    </sheetView>
  </sheetViews>
  <sheetFormatPr defaultColWidth="54.140625" defaultRowHeight="15.75" x14ac:dyDescent="0.25"/>
  <cols>
    <col min="1" max="1" width="39.7109375" style="143" customWidth="1"/>
    <col min="2" max="2" width="13.42578125" style="89" customWidth="1"/>
    <col min="3" max="3" width="17" style="89" customWidth="1"/>
    <col min="4" max="4" width="15.140625" style="89" customWidth="1"/>
    <col min="5" max="5" width="13" style="89" customWidth="1"/>
    <col min="6" max="6" width="10.5703125" style="90" customWidth="1"/>
    <col min="7" max="7" width="17.7109375" style="89" customWidth="1"/>
    <col min="8" max="16384" width="54.140625" style="89"/>
  </cols>
  <sheetData>
    <row r="1" spans="1:11" ht="15.6" customHeight="1" x14ac:dyDescent="0.25">
      <c r="A1" s="156" t="s">
        <v>223</v>
      </c>
      <c r="B1" s="156"/>
      <c r="C1" s="156"/>
      <c r="D1" s="156"/>
      <c r="E1" s="156"/>
      <c r="F1" s="156"/>
      <c r="G1" s="156"/>
      <c r="H1" s="34"/>
      <c r="I1" s="34"/>
      <c r="J1" s="34"/>
      <c r="K1" s="34"/>
    </row>
    <row r="2" spans="1:11" ht="15.75" customHeight="1" x14ac:dyDescent="0.25">
      <c r="A2" s="156"/>
      <c r="B2" s="156"/>
      <c r="C2" s="156"/>
      <c r="D2" s="156"/>
      <c r="E2" s="156"/>
      <c r="F2" s="156"/>
      <c r="G2" s="156"/>
      <c r="H2" s="34"/>
      <c r="I2" s="34"/>
      <c r="J2" s="34"/>
      <c r="K2" s="34"/>
    </row>
    <row r="3" spans="1:11" x14ac:dyDescent="0.25">
      <c r="A3" s="178" t="s">
        <v>219</v>
      </c>
      <c r="B3" s="178"/>
      <c r="C3" s="178"/>
      <c r="D3" s="178"/>
      <c r="E3" s="178"/>
      <c r="F3" s="178"/>
      <c r="G3" s="178"/>
    </row>
    <row r="4" spans="1:11" ht="1.1499999999999999" customHeight="1" thickBot="1" x14ac:dyDescent="0.3">
      <c r="A4" s="76"/>
      <c r="B4" s="76"/>
      <c r="C4" s="76"/>
    </row>
    <row r="5" spans="1:11" ht="46.5" customHeight="1" thickBot="1" x14ac:dyDescent="0.3">
      <c r="A5" s="91" t="s">
        <v>112</v>
      </c>
      <c r="B5" s="147" t="s">
        <v>213</v>
      </c>
      <c r="C5" s="148" t="s">
        <v>214</v>
      </c>
      <c r="D5" s="148" t="s">
        <v>215</v>
      </c>
      <c r="E5" s="148" t="s">
        <v>216</v>
      </c>
      <c r="F5" s="148" t="s">
        <v>217</v>
      </c>
      <c r="G5" s="148" t="s">
        <v>218</v>
      </c>
    </row>
    <row r="6" spans="1:11" ht="34.15" customHeight="1" x14ac:dyDescent="0.25">
      <c r="A6" s="79" t="s">
        <v>63</v>
      </c>
      <c r="B6" s="79" t="s">
        <v>64</v>
      </c>
      <c r="C6" s="79" t="s">
        <v>65</v>
      </c>
      <c r="D6" s="79" t="s">
        <v>66</v>
      </c>
      <c r="E6" s="80" t="s">
        <v>67</v>
      </c>
      <c r="F6" s="86" t="s">
        <v>68</v>
      </c>
      <c r="G6" s="86" t="s">
        <v>69</v>
      </c>
    </row>
    <row r="7" spans="1:11" ht="15.6" customHeight="1" x14ac:dyDescent="0.25">
      <c r="A7" s="92" t="s">
        <v>48</v>
      </c>
      <c r="B7" s="93">
        <v>1560184</v>
      </c>
      <c r="C7" s="93">
        <v>1745092</v>
      </c>
      <c r="D7" s="93">
        <v>1950500</v>
      </c>
      <c r="E7" s="93">
        <v>1869430.08</v>
      </c>
      <c r="F7" s="93">
        <f>E7/B7*100</f>
        <v>119.8211287899376</v>
      </c>
      <c r="G7" s="94">
        <v>95.84</v>
      </c>
    </row>
    <row r="8" spans="1:11" ht="31.5" x14ac:dyDescent="0.25">
      <c r="A8" s="95" t="s">
        <v>113</v>
      </c>
      <c r="B8" s="96">
        <v>1560184</v>
      </c>
      <c r="C8" s="96">
        <v>1745092</v>
      </c>
      <c r="D8" s="96">
        <v>1950500</v>
      </c>
      <c r="E8" s="96">
        <v>1869430.08</v>
      </c>
      <c r="F8" s="96">
        <f t="shared" ref="F8:F71" si="0">E8/B8*100</f>
        <v>119.8211287899376</v>
      </c>
      <c r="G8" s="97">
        <v>95.84</v>
      </c>
    </row>
    <row r="9" spans="1:11" x14ac:dyDescent="0.25">
      <c r="A9" s="95" t="s">
        <v>70</v>
      </c>
      <c r="B9" s="96">
        <v>124279.51</v>
      </c>
      <c r="C9" s="96">
        <v>129080</v>
      </c>
      <c r="D9" s="96">
        <v>137780</v>
      </c>
      <c r="E9" s="96">
        <v>137779.99</v>
      </c>
      <c r="F9" s="96">
        <f t="shared" si="0"/>
        <v>110.86299744825192</v>
      </c>
      <c r="G9" s="97">
        <v>100</v>
      </c>
    </row>
    <row r="10" spans="1:11" ht="31.5" x14ac:dyDescent="0.25">
      <c r="A10" s="132" t="s">
        <v>71</v>
      </c>
      <c r="B10" s="133">
        <v>34079.51</v>
      </c>
      <c r="C10" s="133">
        <v>34080</v>
      </c>
      <c r="D10" s="133">
        <v>33780</v>
      </c>
      <c r="E10" s="133">
        <v>33779.99</v>
      </c>
      <c r="F10" s="133">
        <f t="shared" si="0"/>
        <v>99.121114124000016</v>
      </c>
      <c r="G10" s="134">
        <v>100</v>
      </c>
    </row>
    <row r="11" spans="1:11" x14ac:dyDescent="0.25">
      <c r="A11" s="95" t="s">
        <v>102</v>
      </c>
      <c r="B11" s="96">
        <v>34079.51</v>
      </c>
      <c r="C11" s="96">
        <v>34080</v>
      </c>
      <c r="D11" s="96">
        <v>33780</v>
      </c>
      <c r="E11" s="96">
        <v>33779.99</v>
      </c>
      <c r="F11" s="96">
        <f t="shared" si="0"/>
        <v>99.121114124000016</v>
      </c>
      <c r="G11" s="97">
        <v>100</v>
      </c>
    </row>
    <row r="12" spans="1:11" x14ac:dyDescent="0.25">
      <c r="A12" s="126" t="s">
        <v>103</v>
      </c>
      <c r="B12" s="127">
        <v>34079.51</v>
      </c>
      <c r="C12" s="127">
        <v>34080</v>
      </c>
      <c r="D12" s="127">
        <v>33780</v>
      </c>
      <c r="E12" s="127">
        <v>33779.99</v>
      </c>
      <c r="F12" s="127">
        <f t="shared" si="0"/>
        <v>99.121114124000016</v>
      </c>
      <c r="G12" s="128">
        <v>100</v>
      </c>
    </row>
    <row r="13" spans="1:11" x14ac:dyDescent="0.25">
      <c r="A13" s="95" t="s">
        <v>21</v>
      </c>
      <c r="B13" s="96">
        <v>34079.51</v>
      </c>
      <c r="C13" s="96">
        <v>34080</v>
      </c>
      <c r="D13" s="96">
        <v>33780</v>
      </c>
      <c r="E13" s="96">
        <v>33779.99</v>
      </c>
      <c r="F13" s="96">
        <f t="shared" si="0"/>
        <v>99.121114124000016</v>
      </c>
      <c r="G13" s="97">
        <v>100</v>
      </c>
    </row>
    <row r="14" spans="1:11" x14ac:dyDescent="0.25">
      <c r="A14" s="95" t="s">
        <v>26</v>
      </c>
      <c r="B14" s="96">
        <v>33832</v>
      </c>
      <c r="C14" s="96">
        <v>33780</v>
      </c>
      <c r="D14" s="96">
        <v>33650.35</v>
      </c>
      <c r="E14" s="96">
        <v>33650.339999999997</v>
      </c>
      <c r="F14" s="96">
        <f t="shared" si="0"/>
        <v>99.463052731142099</v>
      </c>
      <c r="G14" s="97">
        <v>100</v>
      </c>
    </row>
    <row r="15" spans="1:11" x14ac:dyDescent="0.25">
      <c r="A15" s="95" t="s">
        <v>27</v>
      </c>
      <c r="B15" s="96">
        <v>3408</v>
      </c>
      <c r="C15" s="96">
        <v>3408</v>
      </c>
      <c r="D15" s="96">
        <v>3378</v>
      </c>
      <c r="E15" s="96">
        <v>3378</v>
      </c>
      <c r="F15" s="96">
        <f t="shared" si="0"/>
        <v>99.119718309859152</v>
      </c>
      <c r="G15" s="97">
        <v>100</v>
      </c>
    </row>
    <row r="16" spans="1:11" x14ac:dyDescent="0.25">
      <c r="A16" s="95" t="s">
        <v>28</v>
      </c>
      <c r="B16" s="96">
        <v>10052</v>
      </c>
      <c r="C16" s="96">
        <v>9000</v>
      </c>
      <c r="D16" s="96">
        <v>8772</v>
      </c>
      <c r="E16" s="96">
        <v>8772</v>
      </c>
      <c r="F16" s="96">
        <f t="shared" si="0"/>
        <v>87.266215678471951</v>
      </c>
      <c r="G16" s="97">
        <v>100</v>
      </c>
    </row>
    <row r="17" spans="1:7" x14ac:dyDescent="0.25">
      <c r="A17" s="95" t="s">
        <v>29</v>
      </c>
      <c r="B17" s="96">
        <v>14172</v>
      </c>
      <c r="C17" s="96">
        <v>16172</v>
      </c>
      <c r="D17" s="96">
        <v>14000</v>
      </c>
      <c r="E17" s="96">
        <v>13999.99</v>
      </c>
      <c r="F17" s="96">
        <f t="shared" si="0"/>
        <v>98.78626869884279</v>
      </c>
      <c r="G17" s="97">
        <v>100</v>
      </c>
    </row>
    <row r="18" spans="1:7" x14ac:dyDescent="0.25">
      <c r="A18" s="95" t="s">
        <v>30</v>
      </c>
      <c r="B18" s="96">
        <v>6200</v>
      </c>
      <c r="C18" s="96">
        <v>5200</v>
      </c>
      <c r="D18" s="96">
        <v>7500.35</v>
      </c>
      <c r="E18" s="96">
        <v>7500.35</v>
      </c>
      <c r="F18" s="96">
        <f t="shared" si="0"/>
        <v>120.9733870967742</v>
      </c>
      <c r="G18" s="97">
        <v>100</v>
      </c>
    </row>
    <row r="19" spans="1:7" x14ac:dyDescent="0.25">
      <c r="A19" s="95" t="s">
        <v>31</v>
      </c>
      <c r="B19" s="97">
        <v>247.51</v>
      </c>
      <c r="C19" s="97">
        <v>300</v>
      </c>
      <c r="D19" s="97">
        <v>129.65</v>
      </c>
      <c r="E19" s="97">
        <v>129.65</v>
      </c>
      <c r="F19" s="96">
        <f t="shared" si="0"/>
        <v>52.381721950628254</v>
      </c>
      <c r="G19" s="97">
        <v>100</v>
      </c>
    </row>
    <row r="20" spans="1:7" x14ac:dyDescent="0.25">
      <c r="A20" s="95" t="s">
        <v>32</v>
      </c>
      <c r="B20" s="97">
        <v>247.51</v>
      </c>
      <c r="C20" s="97">
        <v>300</v>
      </c>
      <c r="D20" s="97">
        <v>129.65</v>
      </c>
      <c r="E20" s="97">
        <v>129.65</v>
      </c>
      <c r="F20" s="96">
        <f t="shared" si="0"/>
        <v>52.381721950628254</v>
      </c>
      <c r="G20" s="97">
        <v>100</v>
      </c>
    </row>
    <row r="21" spans="1:7" ht="47.25" x14ac:dyDescent="0.25">
      <c r="A21" s="132" t="s">
        <v>72</v>
      </c>
      <c r="B21" s="133">
        <v>87200</v>
      </c>
      <c r="C21" s="133">
        <v>90000</v>
      </c>
      <c r="D21" s="133">
        <v>86200</v>
      </c>
      <c r="E21" s="133">
        <v>86200</v>
      </c>
      <c r="F21" s="133">
        <f t="shared" si="0"/>
        <v>98.853211009174316</v>
      </c>
      <c r="G21" s="134">
        <v>100</v>
      </c>
    </row>
    <row r="22" spans="1:7" x14ac:dyDescent="0.25">
      <c r="A22" s="95" t="s">
        <v>102</v>
      </c>
      <c r="B22" s="96">
        <v>87200</v>
      </c>
      <c r="C22" s="96">
        <v>90000</v>
      </c>
      <c r="D22" s="96">
        <v>86200</v>
      </c>
      <c r="E22" s="96">
        <v>86200</v>
      </c>
      <c r="F22" s="96">
        <f t="shared" si="0"/>
        <v>98.853211009174316</v>
      </c>
      <c r="G22" s="97">
        <v>100</v>
      </c>
    </row>
    <row r="23" spans="1:7" x14ac:dyDescent="0.25">
      <c r="A23" s="126" t="s">
        <v>103</v>
      </c>
      <c r="B23" s="127">
        <v>87200</v>
      </c>
      <c r="C23" s="127">
        <v>90000</v>
      </c>
      <c r="D23" s="127">
        <v>86200</v>
      </c>
      <c r="E23" s="127">
        <v>86200</v>
      </c>
      <c r="F23" s="127">
        <f t="shared" si="0"/>
        <v>98.853211009174316</v>
      </c>
      <c r="G23" s="128">
        <v>100</v>
      </c>
    </row>
    <row r="24" spans="1:7" x14ac:dyDescent="0.25">
      <c r="A24" s="95" t="s">
        <v>21</v>
      </c>
      <c r="B24" s="96">
        <v>87200</v>
      </c>
      <c r="C24" s="96">
        <v>90000</v>
      </c>
      <c r="D24" s="96">
        <v>86200</v>
      </c>
      <c r="E24" s="96">
        <v>86200</v>
      </c>
      <c r="F24" s="96">
        <f t="shared" si="0"/>
        <v>98.853211009174316</v>
      </c>
      <c r="G24" s="97">
        <v>100</v>
      </c>
    </row>
    <row r="25" spans="1:7" x14ac:dyDescent="0.25">
      <c r="A25" s="95" t="s">
        <v>26</v>
      </c>
      <c r="B25" s="96">
        <v>87200</v>
      </c>
      <c r="C25" s="96">
        <v>90000</v>
      </c>
      <c r="D25" s="96">
        <v>86200</v>
      </c>
      <c r="E25" s="96">
        <v>86200</v>
      </c>
      <c r="F25" s="96">
        <f t="shared" si="0"/>
        <v>98.853211009174316</v>
      </c>
      <c r="G25" s="97">
        <v>100</v>
      </c>
    </row>
    <row r="26" spans="1:7" x14ac:dyDescent="0.25">
      <c r="A26" s="95" t="s">
        <v>27</v>
      </c>
      <c r="B26" s="96">
        <v>14200</v>
      </c>
      <c r="C26" s="96">
        <v>17000</v>
      </c>
      <c r="D26" s="96">
        <v>15700</v>
      </c>
      <c r="E26" s="96">
        <v>15700</v>
      </c>
      <c r="F26" s="96">
        <f t="shared" si="0"/>
        <v>110.56338028169014</v>
      </c>
      <c r="G26" s="97">
        <v>100</v>
      </c>
    </row>
    <row r="27" spans="1:7" x14ac:dyDescent="0.25">
      <c r="A27" s="95" t="s">
        <v>28</v>
      </c>
      <c r="B27" s="96">
        <v>42000</v>
      </c>
      <c r="C27" s="96">
        <v>40000</v>
      </c>
      <c r="D27" s="96">
        <v>41500</v>
      </c>
      <c r="E27" s="96">
        <v>41500</v>
      </c>
      <c r="F27" s="96">
        <f t="shared" si="0"/>
        <v>98.80952380952381</v>
      </c>
      <c r="G27" s="97">
        <v>100</v>
      </c>
    </row>
    <row r="28" spans="1:7" x14ac:dyDescent="0.25">
      <c r="A28" s="95" t="s">
        <v>29</v>
      </c>
      <c r="B28" s="96">
        <v>31000</v>
      </c>
      <c r="C28" s="96">
        <v>33000</v>
      </c>
      <c r="D28" s="96">
        <v>29000</v>
      </c>
      <c r="E28" s="96">
        <v>29000</v>
      </c>
      <c r="F28" s="96">
        <f t="shared" si="0"/>
        <v>93.548387096774192</v>
      </c>
      <c r="G28" s="97">
        <v>100</v>
      </c>
    </row>
    <row r="29" spans="1:7" x14ac:dyDescent="0.25">
      <c r="A29" s="132" t="s">
        <v>73</v>
      </c>
      <c r="B29" s="135"/>
      <c r="C29" s="133">
        <v>5000</v>
      </c>
      <c r="D29" s="133">
        <v>17800</v>
      </c>
      <c r="E29" s="133">
        <v>17800</v>
      </c>
      <c r="F29" s="133"/>
      <c r="G29" s="134">
        <v>100</v>
      </c>
    </row>
    <row r="30" spans="1:7" x14ac:dyDescent="0.25">
      <c r="A30" s="95" t="s">
        <v>102</v>
      </c>
      <c r="B30" s="98"/>
      <c r="C30" s="96">
        <v>5000</v>
      </c>
      <c r="D30" s="96">
        <v>17800</v>
      </c>
      <c r="E30" s="96">
        <v>17800</v>
      </c>
      <c r="F30" s="96"/>
      <c r="G30" s="97">
        <v>100</v>
      </c>
    </row>
    <row r="31" spans="1:7" x14ac:dyDescent="0.25">
      <c r="A31" s="126" t="s">
        <v>103</v>
      </c>
      <c r="B31" s="128">
        <v>0</v>
      </c>
      <c r="C31" s="127">
        <v>5000</v>
      </c>
      <c r="D31" s="127">
        <v>17800</v>
      </c>
      <c r="E31" s="127">
        <v>17800</v>
      </c>
      <c r="F31" s="127"/>
      <c r="G31" s="128">
        <v>100</v>
      </c>
    </row>
    <row r="32" spans="1:7" x14ac:dyDescent="0.25">
      <c r="A32" s="95" t="s">
        <v>21</v>
      </c>
      <c r="B32" s="98"/>
      <c r="C32" s="96">
        <v>5000</v>
      </c>
      <c r="D32" s="96">
        <v>17800</v>
      </c>
      <c r="E32" s="96">
        <v>17800</v>
      </c>
      <c r="F32" s="96"/>
      <c r="G32" s="97">
        <v>100</v>
      </c>
    </row>
    <row r="33" spans="1:7" x14ac:dyDescent="0.25">
      <c r="A33" s="95" t="s">
        <v>26</v>
      </c>
      <c r="B33" s="98"/>
      <c r="C33" s="96">
        <v>5000</v>
      </c>
      <c r="D33" s="96">
        <v>17800</v>
      </c>
      <c r="E33" s="96">
        <v>17800</v>
      </c>
      <c r="F33" s="96"/>
      <c r="G33" s="97">
        <v>100</v>
      </c>
    </row>
    <row r="34" spans="1:7" ht="31.5" x14ac:dyDescent="0.25">
      <c r="A34" s="132" t="s">
        <v>74</v>
      </c>
      <c r="B34" s="133">
        <v>3000</v>
      </c>
      <c r="C34" s="130"/>
      <c r="D34" s="130"/>
      <c r="E34" s="130"/>
      <c r="F34" s="133">
        <f t="shared" si="0"/>
        <v>0</v>
      </c>
      <c r="G34" s="134"/>
    </row>
    <row r="35" spans="1:7" x14ac:dyDescent="0.25">
      <c r="A35" s="95" t="s">
        <v>102</v>
      </c>
      <c r="B35" s="96">
        <v>3000</v>
      </c>
      <c r="C35" s="99"/>
      <c r="D35" s="99"/>
      <c r="E35" s="99"/>
      <c r="F35" s="96">
        <f t="shared" si="0"/>
        <v>0</v>
      </c>
      <c r="G35" s="97"/>
    </row>
    <row r="36" spans="1:7" x14ac:dyDescent="0.25">
      <c r="A36" s="136" t="s">
        <v>103</v>
      </c>
      <c r="B36" s="137">
        <v>3000</v>
      </c>
      <c r="C36" s="137"/>
      <c r="D36" s="137"/>
      <c r="E36" s="137"/>
      <c r="F36" s="137">
        <f t="shared" si="0"/>
        <v>0</v>
      </c>
      <c r="G36" s="138"/>
    </row>
    <row r="37" spans="1:7" x14ac:dyDescent="0.25">
      <c r="A37" s="95" t="s">
        <v>35</v>
      </c>
      <c r="B37" s="96">
        <v>3000</v>
      </c>
      <c r="C37" s="96"/>
      <c r="D37" s="96"/>
      <c r="E37" s="96"/>
      <c r="F37" s="96">
        <f t="shared" si="0"/>
        <v>0</v>
      </c>
      <c r="G37" s="97"/>
    </row>
    <row r="38" spans="1:7" ht="31.5" x14ac:dyDescent="0.25">
      <c r="A38" s="95" t="s">
        <v>39</v>
      </c>
      <c r="B38" s="96">
        <v>3000</v>
      </c>
      <c r="C38" s="96"/>
      <c r="D38" s="96"/>
      <c r="E38" s="96"/>
      <c r="F38" s="96">
        <f t="shared" si="0"/>
        <v>0</v>
      </c>
      <c r="G38" s="97"/>
    </row>
    <row r="39" spans="1:7" ht="31.5" x14ac:dyDescent="0.25">
      <c r="A39" s="95" t="s">
        <v>92</v>
      </c>
      <c r="B39" s="96">
        <v>3000</v>
      </c>
      <c r="C39" s="96"/>
      <c r="D39" s="96"/>
      <c r="E39" s="96"/>
      <c r="F39" s="96">
        <f t="shared" si="0"/>
        <v>0</v>
      </c>
      <c r="G39" s="97"/>
    </row>
    <row r="40" spans="1:7" x14ac:dyDescent="0.25">
      <c r="A40" s="95" t="s">
        <v>29</v>
      </c>
      <c r="B40" s="98"/>
      <c r="C40" s="96">
        <v>5000</v>
      </c>
      <c r="D40" s="96">
        <v>17800</v>
      </c>
      <c r="E40" s="96">
        <v>17800</v>
      </c>
      <c r="F40" s="96"/>
      <c r="G40" s="97">
        <v>100</v>
      </c>
    </row>
    <row r="41" spans="1:7" ht="31.5" x14ac:dyDescent="0.25">
      <c r="A41" s="95" t="s">
        <v>42</v>
      </c>
      <c r="B41" s="96">
        <v>1251.3399999999999</v>
      </c>
      <c r="C41" s="96">
        <v>3500</v>
      </c>
      <c r="D41" s="96">
        <v>12257</v>
      </c>
      <c r="E41" s="97">
        <v>78.34</v>
      </c>
      <c r="F41" s="96">
        <f t="shared" si="0"/>
        <v>6.2604887560535118</v>
      </c>
      <c r="G41" s="97">
        <v>0.64</v>
      </c>
    </row>
    <row r="42" spans="1:7" ht="31.5" x14ac:dyDescent="0.25">
      <c r="A42" s="132" t="s">
        <v>43</v>
      </c>
      <c r="B42" s="133">
        <v>1251.3399999999999</v>
      </c>
      <c r="C42" s="133">
        <v>3500</v>
      </c>
      <c r="D42" s="133">
        <v>12257</v>
      </c>
      <c r="E42" s="134">
        <v>78.34</v>
      </c>
      <c r="F42" s="133">
        <f t="shared" si="0"/>
        <v>6.2604887560535118</v>
      </c>
      <c r="G42" s="134">
        <v>0.64</v>
      </c>
    </row>
    <row r="43" spans="1:7" x14ac:dyDescent="0.25">
      <c r="A43" s="95" t="s">
        <v>97</v>
      </c>
      <c r="B43" s="96">
        <v>1251.3399999999999</v>
      </c>
      <c r="C43" s="96">
        <v>3500</v>
      </c>
      <c r="D43" s="96">
        <v>12257</v>
      </c>
      <c r="E43" s="97">
        <v>78.34</v>
      </c>
      <c r="F43" s="96">
        <f t="shared" si="0"/>
        <v>6.2604887560535118</v>
      </c>
      <c r="G43" s="97">
        <v>0.64</v>
      </c>
    </row>
    <row r="44" spans="1:7" x14ac:dyDescent="0.25">
      <c r="A44" s="126" t="s">
        <v>98</v>
      </c>
      <c r="B44" s="127">
        <v>1251.3399999999999</v>
      </c>
      <c r="C44" s="127">
        <v>3500</v>
      </c>
      <c r="D44" s="127">
        <v>12257</v>
      </c>
      <c r="E44" s="128">
        <v>78.34</v>
      </c>
      <c r="F44" s="127">
        <f t="shared" si="0"/>
        <v>6.2604887560535118</v>
      </c>
      <c r="G44" s="128">
        <v>0.64</v>
      </c>
    </row>
    <row r="45" spans="1:7" x14ac:dyDescent="0.25">
      <c r="A45" s="95" t="s">
        <v>21</v>
      </c>
      <c r="B45" s="97">
        <v>648.21</v>
      </c>
      <c r="C45" s="96">
        <v>1490</v>
      </c>
      <c r="D45" s="96">
        <v>4589</v>
      </c>
      <c r="E45" s="97">
        <v>78.34</v>
      </c>
      <c r="F45" s="96">
        <f t="shared" si="0"/>
        <v>12.085589546597554</v>
      </c>
      <c r="G45" s="97">
        <v>1.71</v>
      </c>
    </row>
    <row r="46" spans="1:7" x14ac:dyDescent="0.25">
      <c r="A46" s="95" t="s">
        <v>22</v>
      </c>
      <c r="B46" s="97">
        <v>12.24</v>
      </c>
      <c r="C46" s="97">
        <v>90</v>
      </c>
      <c r="D46" s="97">
        <v>90</v>
      </c>
      <c r="E46" s="98"/>
      <c r="F46" s="96">
        <f t="shared" si="0"/>
        <v>0</v>
      </c>
      <c r="G46" s="98"/>
    </row>
    <row r="47" spans="1:7" x14ac:dyDescent="0.25">
      <c r="A47" s="95" t="s">
        <v>23</v>
      </c>
      <c r="B47" s="97">
        <v>6.71</v>
      </c>
      <c r="C47" s="97">
        <v>50</v>
      </c>
      <c r="D47" s="97">
        <v>50</v>
      </c>
      <c r="E47" s="98"/>
      <c r="F47" s="96">
        <f t="shared" si="0"/>
        <v>0</v>
      </c>
      <c r="G47" s="98"/>
    </row>
    <row r="48" spans="1:7" x14ac:dyDescent="0.25">
      <c r="A48" s="95" t="s">
        <v>24</v>
      </c>
      <c r="B48" s="98"/>
      <c r="C48" s="97">
        <v>20</v>
      </c>
      <c r="D48" s="97">
        <v>20</v>
      </c>
      <c r="E48" s="98"/>
      <c r="F48" s="96"/>
      <c r="G48" s="98"/>
    </row>
    <row r="49" spans="1:7" x14ac:dyDescent="0.25">
      <c r="A49" s="95" t="s">
        <v>25</v>
      </c>
      <c r="B49" s="97">
        <v>5.53</v>
      </c>
      <c r="C49" s="97">
        <v>20</v>
      </c>
      <c r="D49" s="97">
        <v>20</v>
      </c>
      <c r="E49" s="98"/>
      <c r="F49" s="96">
        <f t="shared" si="0"/>
        <v>0</v>
      </c>
      <c r="G49" s="98"/>
    </row>
    <row r="50" spans="1:7" x14ac:dyDescent="0.25">
      <c r="A50" s="95" t="s">
        <v>26</v>
      </c>
      <c r="B50" s="97">
        <v>635.88</v>
      </c>
      <c r="C50" s="96">
        <v>1350</v>
      </c>
      <c r="D50" s="96">
        <v>4449</v>
      </c>
      <c r="E50" s="97">
        <v>78.34</v>
      </c>
      <c r="F50" s="96">
        <f t="shared" si="0"/>
        <v>12.319934578851356</v>
      </c>
      <c r="G50" s="97">
        <v>1.76</v>
      </c>
    </row>
    <row r="51" spans="1:7" x14ac:dyDescent="0.25">
      <c r="A51" s="95" t="s">
        <v>27</v>
      </c>
      <c r="B51" s="97">
        <v>635.23</v>
      </c>
      <c r="C51" s="97">
        <v>200</v>
      </c>
      <c r="D51" s="97">
        <v>900</v>
      </c>
      <c r="E51" s="97">
        <v>68</v>
      </c>
      <c r="F51" s="96">
        <f t="shared" si="0"/>
        <v>10.704784093950224</v>
      </c>
      <c r="G51" s="97">
        <v>7.56</v>
      </c>
    </row>
    <row r="52" spans="1:7" x14ac:dyDescent="0.25">
      <c r="A52" s="95" t="s">
        <v>28</v>
      </c>
      <c r="B52" s="98"/>
      <c r="C52" s="97">
        <v>450</v>
      </c>
      <c r="D52" s="97">
        <v>900</v>
      </c>
      <c r="E52" s="97">
        <v>10.34</v>
      </c>
      <c r="F52" s="96"/>
      <c r="G52" s="97">
        <v>1.1499999999999999</v>
      </c>
    </row>
    <row r="53" spans="1:7" x14ac:dyDescent="0.25">
      <c r="A53" s="95" t="s">
        <v>29</v>
      </c>
      <c r="B53" s="98"/>
      <c r="C53" s="97">
        <v>350</v>
      </c>
      <c r="D53" s="96">
        <v>1249</v>
      </c>
      <c r="E53" s="98"/>
      <c r="F53" s="96"/>
      <c r="G53" s="98"/>
    </row>
    <row r="54" spans="1:7" ht="31.5" x14ac:dyDescent="0.25">
      <c r="A54" s="95" t="s">
        <v>90</v>
      </c>
      <c r="B54" s="100"/>
      <c r="C54" s="97">
        <v>150</v>
      </c>
      <c r="D54" s="97">
        <v>200</v>
      </c>
      <c r="E54" s="100"/>
      <c r="F54" s="96"/>
      <c r="G54" s="98"/>
    </row>
    <row r="55" spans="1:7" x14ac:dyDescent="0.25">
      <c r="A55" s="95" t="s">
        <v>30</v>
      </c>
      <c r="B55" s="97">
        <v>0.65</v>
      </c>
      <c r="C55" s="97">
        <v>200</v>
      </c>
      <c r="D55" s="96">
        <v>1200</v>
      </c>
      <c r="E55" s="98"/>
      <c r="F55" s="96">
        <f t="shared" si="0"/>
        <v>0</v>
      </c>
      <c r="G55" s="98"/>
    </row>
    <row r="56" spans="1:7" x14ac:dyDescent="0.25">
      <c r="A56" s="95" t="s">
        <v>31</v>
      </c>
      <c r="B56" s="97">
        <v>0.09</v>
      </c>
      <c r="C56" s="97">
        <v>50</v>
      </c>
      <c r="D56" s="97">
        <v>50</v>
      </c>
      <c r="E56" s="98"/>
      <c r="F56" s="96">
        <f t="shared" si="0"/>
        <v>0</v>
      </c>
      <c r="G56" s="98"/>
    </row>
    <row r="57" spans="1:7" x14ac:dyDescent="0.25">
      <c r="A57" s="95" t="s">
        <v>32</v>
      </c>
      <c r="B57" s="97">
        <v>0.09</v>
      </c>
      <c r="C57" s="97">
        <v>50</v>
      </c>
      <c r="D57" s="97">
        <v>50</v>
      </c>
      <c r="E57" s="98"/>
      <c r="F57" s="96">
        <f t="shared" si="0"/>
        <v>0</v>
      </c>
      <c r="G57" s="98"/>
    </row>
    <row r="58" spans="1:7" x14ac:dyDescent="0.25">
      <c r="A58" s="95" t="s">
        <v>35</v>
      </c>
      <c r="B58" s="98"/>
      <c r="C58" s="96">
        <v>2010</v>
      </c>
      <c r="D58" s="96">
        <v>7668</v>
      </c>
      <c r="E58" s="98"/>
      <c r="F58" s="96"/>
      <c r="G58" s="98"/>
    </row>
    <row r="59" spans="1:7" ht="31.5" x14ac:dyDescent="0.25">
      <c r="A59" s="95" t="s">
        <v>36</v>
      </c>
      <c r="B59" s="97">
        <v>603.13</v>
      </c>
      <c r="C59" s="97">
        <v>510</v>
      </c>
      <c r="D59" s="96">
        <v>4342</v>
      </c>
      <c r="E59" s="98"/>
      <c r="F59" s="96">
        <f t="shared" si="0"/>
        <v>0</v>
      </c>
      <c r="G59" s="98"/>
    </row>
    <row r="60" spans="1:7" x14ac:dyDescent="0.25">
      <c r="A60" s="95" t="s">
        <v>37</v>
      </c>
      <c r="B60" s="97">
        <v>603.13</v>
      </c>
      <c r="C60" s="97">
        <v>510</v>
      </c>
      <c r="D60" s="96">
        <v>4342</v>
      </c>
      <c r="E60" s="98"/>
      <c r="F60" s="96">
        <f t="shared" si="0"/>
        <v>0</v>
      </c>
      <c r="G60" s="98"/>
    </row>
    <row r="61" spans="1:7" ht="31.5" x14ac:dyDescent="0.25">
      <c r="A61" s="95" t="s">
        <v>39</v>
      </c>
      <c r="B61" s="98"/>
      <c r="C61" s="96">
        <v>1500</v>
      </c>
      <c r="D61" s="96">
        <v>3326</v>
      </c>
      <c r="E61" s="98"/>
      <c r="F61" s="96"/>
      <c r="G61" s="98"/>
    </row>
    <row r="62" spans="1:7" ht="31.5" x14ac:dyDescent="0.25">
      <c r="A62" s="95" t="s">
        <v>40</v>
      </c>
      <c r="B62" s="98"/>
      <c r="C62" s="96">
        <v>1500</v>
      </c>
      <c r="D62" s="96">
        <v>3326</v>
      </c>
      <c r="E62" s="98"/>
      <c r="F62" s="96"/>
      <c r="G62" s="98"/>
    </row>
    <row r="63" spans="1:7" ht="31.5" x14ac:dyDescent="0.25">
      <c r="A63" s="126" t="s">
        <v>75</v>
      </c>
      <c r="B63" s="127">
        <v>20457.48</v>
      </c>
      <c r="C63" s="127">
        <v>66015</v>
      </c>
      <c r="D63" s="127">
        <v>71369</v>
      </c>
      <c r="E63" s="127">
        <v>36580.639999999999</v>
      </c>
      <c r="F63" s="127">
        <f t="shared" si="0"/>
        <v>178.81303073496832</v>
      </c>
      <c r="G63" s="128">
        <v>51.26</v>
      </c>
    </row>
    <row r="64" spans="1:7" x14ac:dyDescent="0.25">
      <c r="A64" s="132" t="s">
        <v>76</v>
      </c>
      <c r="B64" s="133">
        <v>13723</v>
      </c>
      <c r="C64" s="133">
        <v>20881</v>
      </c>
      <c r="D64" s="133">
        <v>20708</v>
      </c>
      <c r="E64" s="133">
        <v>20693.29</v>
      </c>
      <c r="F64" s="133">
        <f t="shared" si="0"/>
        <v>150.79275668585586</v>
      </c>
      <c r="G64" s="134">
        <v>99.93</v>
      </c>
    </row>
    <row r="65" spans="1:7" x14ac:dyDescent="0.25">
      <c r="A65" s="95" t="s">
        <v>93</v>
      </c>
      <c r="B65" s="96">
        <v>13723</v>
      </c>
      <c r="C65" s="96">
        <v>20881</v>
      </c>
      <c r="D65" s="96">
        <v>20708</v>
      </c>
      <c r="E65" s="96">
        <v>20693.29</v>
      </c>
      <c r="F65" s="96">
        <f t="shared" si="0"/>
        <v>150.79275668585586</v>
      </c>
      <c r="G65" s="97">
        <v>99.93</v>
      </c>
    </row>
    <row r="66" spans="1:7" x14ac:dyDescent="0.25">
      <c r="A66" s="136" t="s">
        <v>94</v>
      </c>
      <c r="B66" s="137">
        <v>13723</v>
      </c>
      <c r="C66" s="137">
        <v>20881</v>
      </c>
      <c r="D66" s="137">
        <v>20708</v>
      </c>
      <c r="E66" s="137">
        <v>20693.29</v>
      </c>
      <c r="F66" s="137">
        <f t="shared" si="0"/>
        <v>150.79275668585586</v>
      </c>
      <c r="G66" s="138">
        <v>99.93</v>
      </c>
    </row>
    <row r="67" spans="1:7" x14ac:dyDescent="0.25">
      <c r="A67" s="95" t="s">
        <v>21</v>
      </c>
      <c r="B67" s="96">
        <v>13192</v>
      </c>
      <c r="C67" s="96">
        <v>20350</v>
      </c>
      <c r="D67" s="96">
        <v>20177</v>
      </c>
      <c r="E67" s="96">
        <v>20162.29</v>
      </c>
      <c r="F67" s="96">
        <f t="shared" si="0"/>
        <v>152.83724984839299</v>
      </c>
      <c r="G67" s="97">
        <v>99.93</v>
      </c>
    </row>
    <row r="68" spans="1:7" x14ac:dyDescent="0.25">
      <c r="A68" s="95" t="s">
        <v>26</v>
      </c>
      <c r="B68" s="98"/>
      <c r="C68" s="96">
        <v>20350</v>
      </c>
      <c r="D68" s="96">
        <v>20177</v>
      </c>
      <c r="E68" s="96">
        <v>20162.29</v>
      </c>
      <c r="F68" s="96"/>
      <c r="G68" s="97">
        <v>99.93</v>
      </c>
    </row>
    <row r="69" spans="1:7" x14ac:dyDescent="0.25">
      <c r="A69" s="95" t="s">
        <v>28</v>
      </c>
      <c r="B69" s="96">
        <v>13192</v>
      </c>
      <c r="C69" s="97">
        <v>50</v>
      </c>
      <c r="D69" s="98"/>
      <c r="E69" s="98"/>
      <c r="F69" s="96">
        <f t="shared" si="0"/>
        <v>0</v>
      </c>
      <c r="G69" s="98"/>
    </row>
    <row r="70" spans="1:7" x14ac:dyDescent="0.25">
      <c r="A70" s="95" t="s">
        <v>29</v>
      </c>
      <c r="B70" s="96">
        <v>12992</v>
      </c>
      <c r="C70" s="96">
        <v>20000</v>
      </c>
      <c r="D70" s="96">
        <v>20000</v>
      </c>
      <c r="E70" s="96">
        <v>19986</v>
      </c>
      <c r="F70" s="96">
        <f t="shared" si="0"/>
        <v>153.83312807881774</v>
      </c>
      <c r="G70" s="97">
        <v>99.93</v>
      </c>
    </row>
    <row r="71" spans="1:7" x14ac:dyDescent="0.25">
      <c r="A71" s="95" t="s">
        <v>30</v>
      </c>
      <c r="B71" s="97">
        <v>200</v>
      </c>
      <c r="C71" s="97">
        <v>300</v>
      </c>
      <c r="D71" s="97">
        <v>177</v>
      </c>
      <c r="E71" s="97">
        <v>176.29</v>
      </c>
      <c r="F71" s="96">
        <f t="shared" si="0"/>
        <v>88.144999999999996</v>
      </c>
      <c r="G71" s="97">
        <v>99.6</v>
      </c>
    </row>
    <row r="72" spans="1:7" x14ac:dyDescent="0.25">
      <c r="A72" s="95" t="s">
        <v>35</v>
      </c>
      <c r="B72" s="97">
        <v>531</v>
      </c>
      <c r="C72" s="97">
        <v>531</v>
      </c>
      <c r="D72" s="97">
        <v>531</v>
      </c>
      <c r="E72" s="97">
        <v>531</v>
      </c>
      <c r="F72" s="96">
        <f t="shared" ref="F72:F134" si="1">E72/B72*100</f>
        <v>100</v>
      </c>
      <c r="G72" s="97">
        <v>100</v>
      </c>
    </row>
    <row r="73" spans="1:7" ht="31.5" x14ac:dyDescent="0.25">
      <c r="A73" s="95" t="s">
        <v>36</v>
      </c>
      <c r="B73" s="97">
        <v>531</v>
      </c>
      <c r="C73" s="97">
        <v>531</v>
      </c>
      <c r="D73" s="97">
        <v>531</v>
      </c>
      <c r="E73" s="97">
        <v>531</v>
      </c>
      <c r="F73" s="96">
        <f t="shared" si="1"/>
        <v>100</v>
      </c>
      <c r="G73" s="97">
        <v>100</v>
      </c>
    </row>
    <row r="74" spans="1:7" ht="31.5" x14ac:dyDescent="0.25">
      <c r="A74" s="95" t="s">
        <v>38</v>
      </c>
      <c r="B74" s="97">
        <v>531</v>
      </c>
      <c r="C74" s="97">
        <v>531</v>
      </c>
      <c r="D74" s="97">
        <v>531</v>
      </c>
      <c r="E74" s="97">
        <v>531</v>
      </c>
      <c r="F74" s="96">
        <f t="shared" si="1"/>
        <v>100</v>
      </c>
      <c r="G74" s="97">
        <v>100</v>
      </c>
    </row>
    <row r="75" spans="1:7" ht="47.25" x14ac:dyDescent="0.25">
      <c r="A75" s="132" t="s">
        <v>77</v>
      </c>
      <c r="B75" s="134">
        <v>21.72</v>
      </c>
      <c r="C75" s="133">
        <v>2120</v>
      </c>
      <c r="D75" s="133">
        <v>7147</v>
      </c>
      <c r="E75" s="134">
        <v>7.77</v>
      </c>
      <c r="F75" s="133">
        <f t="shared" si="1"/>
        <v>35.773480662983424</v>
      </c>
      <c r="G75" s="134">
        <v>0.11</v>
      </c>
    </row>
    <row r="76" spans="1:7" ht="31.5" x14ac:dyDescent="0.25">
      <c r="A76" s="95" t="s">
        <v>109</v>
      </c>
      <c r="B76" s="97">
        <v>21.72</v>
      </c>
      <c r="C76" s="96">
        <v>2120</v>
      </c>
      <c r="D76" s="96">
        <v>7147</v>
      </c>
      <c r="E76" s="97">
        <v>7.77</v>
      </c>
      <c r="F76" s="96">
        <f t="shared" si="1"/>
        <v>35.773480662983424</v>
      </c>
      <c r="G76" s="97">
        <v>0.11</v>
      </c>
    </row>
    <row r="77" spans="1:7" ht="31.5" x14ac:dyDescent="0.25">
      <c r="A77" s="126" t="s">
        <v>110</v>
      </c>
      <c r="B77" s="128">
        <v>21.72</v>
      </c>
      <c r="C77" s="127">
        <v>2120</v>
      </c>
      <c r="D77" s="127">
        <v>7147</v>
      </c>
      <c r="E77" s="128">
        <v>7.77</v>
      </c>
      <c r="F77" s="127">
        <f t="shared" si="1"/>
        <v>35.773480662983424</v>
      </c>
      <c r="G77" s="128">
        <v>0.11</v>
      </c>
    </row>
    <row r="78" spans="1:7" x14ac:dyDescent="0.25">
      <c r="A78" s="95" t="s">
        <v>35</v>
      </c>
      <c r="B78" s="97">
        <v>21.72</v>
      </c>
      <c r="C78" s="96">
        <v>2120</v>
      </c>
      <c r="D78" s="96">
        <v>7147</v>
      </c>
      <c r="E78" s="97">
        <v>7.77</v>
      </c>
      <c r="F78" s="96">
        <f t="shared" si="1"/>
        <v>35.773480662983424</v>
      </c>
      <c r="G78" s="97">
        <v>0.11</v>
      </c>
    </row>
    <row r="79" spans="1:7" ht="31.5" x14ac:dyDescent="0.25">
      <c r="A79" s="95" t="s">
        <v>36</v>
      </c>
      <c r="B79" s="98"/>
      <c r="C79" s="96">
        <v>1120</v>
      </c>
      <c r="D79" s="96">
        <v>3943</v>
      </c>
      <c r="E79" s="97">
        <v>7.77</v>
      </c>
      <c r="F79" s="96"/>
      <c r="G79" s="97">
        <v>0.2</v>
      </c>
    </row>
    <row r="80" spans="1:7" x14ac:dyDescent="0.25">
      <c r="A80" s="95" t="s">
        <v>37</v>
      </c>
      <c r="B80" s="97">
        <v>21.72</v>
      </c>
      <c r="C80" s="96">
        <v>1000</v>
      </c>
      <c r="D80" s="96">
        <v>3643</v>
      </c>
      <c r="E80" s="98"/>
      <c r="F80" s="96">
        <f t="shared" si="1"/>
        <v>0</v>
      </c>
      <c r="G80" s="98"/>
    </row>
    <row r="81" spans="1:7" ht="31.5" x14ac:dyDescent="0.25">
      <c r="A81" s="95" t="s">
        <v>38</v>
      </c>
      <c r="B81" s="97">
        <v>21.72</v>
      </c>
      <c r="C81" s="97">
        <v>120</v>
      </c>
      <c r="D81" s="97">
        <v>300</v>
      </c>
      <c r="E81" s="97">
        <v>7.77</v>
      </c>
      <c r="F81" s="96">
        <f t="shared" si="1"/>
        <v>35.773480662983424</v>
      </c>
      <c r="G81" s="97">
        <v>2.59</v>
      </c>
    </row>
    <row r="82" spans="1:7" ht="31.5" x14ac:dyDescent="0.25">
      <c r="A82" s="95" t="s">
        <v>39</v>
      </c>
      <c r="B82" s="98"/>
      <c r="C82" s="96">
        <v>1000</v>
      </c>
      <c r="D82" s="96">
        <v>3204</v>
      </c>
      <c r="E82" s="98"/>
      <c r="F82" s="96"/>
      <c r="G82" s="98"/>
    </row>
    <row r="83" spans="1:7" ht="31.5" x14ac:dyDescent="0.25">
      <c r="A83" s="95" t="s">
        <v>40</v>
      </c>
      <c r="B83" s="98"/>
      <c r="C83" s="96">
        <v>1000</v>
      </c>
      <c r="D83" s="96">
        <v>3204</v>
      </c>
      <c r="E83" s="98"/>
      <c r="F83" s="96"/>
      <c r="G83" s="98"/>
    </row>
    <row r="84" spans="1:7" ht="31.5" x14ac:dyDescent="0.25">
      <c r="A84" s="132" t="s">
        <v>78</v>
      </c>
      <c r="B84" s="134">
        <v>319.92</v>
      </c>
      <c r="C84" s="133">
        <v>10600</v>
      </c>
      <c r="D84" s="133">
        <v>4200</v>
      </c>
      <c r="E84" s="134">
        <v>300</v>
      </c>
      <c r="F84" s="133">
        <f t="shared" si="1"/>
        <v>93.773443360840204</v>
      </c>
      <c r="G84" s="134">
        <v>7.14</v>
      </c>
    </row>
    <row r="85" spans="1:7" x14ac:dyDescent="0.25">
      <c r="A85" s="95" t="s">
        <v>107</v>
      </c>
      <c r="B85" s="97">
        <v>319.92</v>
      </c>
      <c r="C85" s="96">
        <v>10600</v>
      </c>
      <c r="D85" s="96">
        <v>4200</v>
      </c>
      <c r="E85" s="97">
        <v>300</v>
      </c>
      <c r="F85" s="96">
        <f t="shared" si="1"/>
        <v>93.773443360840204</v>
      </c>
      <c r="G85" s="97">
        <v>7.14</v>
      </c>
    </row>
    <row r="86" spans="1:7" x14ac:dyDescent="0.25">
      <c r="A86" s="126" t="s">
        <v>108</v>
      </c>
      <c r="B86" s="128">
        <v>319.92</v>
      </c>
      <c r="C86" s="127">
        <v>10600</v>
      </c>
      <c r="D86" s="127">
        <v>4200</v>
      </c>
      <c r="E86" s="128">
        <v>300</v>
      </c>
      <c r="F86" s="127">
        <f t="shared" si="1"/>
        <v>93.773443360840204</v>
      </c>
      <c r="G86" s="128">
        <v>7.14</v>
      </c>
    </row>
    <row r="87" spans="1:7" x14ac:dyDescent="0.25">
      <c r="A87" s="95" t="s">
        <v>21</v>
      </c>
      <c r="B87" s="97">
        <v>300</v>
      </c>
      <c r="C87" s="96">
        <v>2800</v>
      </c>
      <c r="D87" s="96">
        <v>1700</v>
      </c>
      <c r="E87" s="97">
        <v>300</v>
      </c>
      <c r="F87" s="96">
        <f t="shared" si="1"/>
        <v>100</v>
      </c>
      <c r="G87" s="97">
        <v>17.649999999999999</v>
      </c>
    </row>
    <row r="88" spans="1:7" x14ac:dyDescent="0.25">
      <c r="A88" s="95" t="s">
        <v>26</v>
      </c>
      <c r="B88" s="97">
        <v>300</v>
      </c>
      <c r="C88" s="96">
        <v>2800</v>
      </c>
      <c r="D88" s="96">
        <v>1700</v>
      </c>
      <c r="E88" s="97">
        <v>300</v>
      </c>
      <c r="F88" s="96">
        <f t="shared" si="1"/>
        <v>100</v>
      </c>
      <c r="G88" s="97">
        <v>17.649999999999999</v>
      </c>
    </row>
    <row r="89" spans="1:7" x14ac:dyDescent="0.25">
      <c r="A89" s="95" t="s">
        <v>27</v>
      </c>
      <c r="B89" s="97">
        <v>300</v>
      </c>
      <c r="C89" s="97">
        <v>300</v>
      </c>
      <c r="D89" s="97">
        <v>750</v>
      </c>
      <c r="E89" s="97">
        <v>300</v>
      </c>
      <c r="F89" s="96">
        <f t="shared" si="1"/>
        <v>100</v>
      </c>
      <c r="G89" s="97">
        <v>40</v>
      </c>
    </row>
    <row r="90" spans="1:7" x14ac:dyDescent="0.25">
      <c r="A90" s="95" t="s">
        <v>28</v>
      </c>
      <c r="B90" s="98"/>
      <c r="C90" s="96">
        <v>1500</v>
      </c>
      <c r="D90" s="97">
        <v>300</v>
      </c>
      <c r="E90" s="98"/>
      <c r="F90" s="96"/>
      <c r="G90" s="98"/>
    </row>
    <row r="91" spans="1:7" x14ac:dyDescent="0.25">
      <c r="A91" s="95" t="s">
        <v>29</v>
      </c>
      <c r="B91" s="98"/>
      <c r="C91" s="97">
        <v>600</v>
      </c>
      <c r="D91" s="97">
        <v>200</v>
      </c>
      <c r="E91" s="98"/>
      <c r="F91" s="96"/>
      <c r="G91" s="98"/>
    </row>
    <row r="92" spans="1:7" x14ac:dyDescent="0.25">
      <c r="A92" s="95" t="s">
        <v>30</v>
      </c>
      <c r="B92" s="98"/>
      <c r="C92" s="97">
        <v>400</v>
      </c>
      <c r="D92" s="97">
        <v>450</v>
      </c>
      <c r="E92" s="98"/>
      <c r="F92" s="96"/>
      <c r="G92" s="98"/>
    </row>
    <row r="93" spans="1:7" x14ac:dyDescent="0.25">
      <c r="A93" s="95" t="s">
        <v>35</v>
      </c>
      <c r="B93" s="98"/>
      <c r="C93" s="96">
        <v>7800</v>
      </c>
      <c r="D93" s="96">
        <v>2500</v>
      </c>
      <c r="E93" s="98"/>
      <c r="F93" s="96"/>
      <c r="G93" s="98"/>
    </row>
    <row r="94" spans="1:7" ht="31.5" x14ac:dyDescent="0.25">
      <c r="A94" s="95" t="s">
        <v>36</v>
      </c>
      <c r="B94" s="97">
        <v>19.920000000000002</v>
      </c>
      <c r="C94" s="96">
        <v>7800</v>
      </c>
      <c r="D94" s="96">
        <v>2500</v>
      </c>
      <c r="E94" s="98"/>
      <c r="F94" s="96">
        <f t="shared" si="1"/>
        <v>0</v>
      </c>
      <c r="G94" s="98"/>
    </row>
    <row r="95" spans="1:7" x14ac:dyDescent="0.25">
      <c r="A95" s="95" t="s">
        <v>37</v>
      </c>
      <c r="B95" s="98"/>
      <c r="C95" s="96">
        <v>6000</v>
      </c>
      <c r="D95" s="96">
        <v>2000</v>
      </c>
      <c r="E95" s="98"/>
      <c r="F95" s="96"/>
      <c r="G95" s="98"/>
    </row>
    <row r="96" spans="1:7" x14ac:dyDescent="0.25">
      <c r="A96" s="95" t="s">
        <v>87</v>
      </c>
      <c r="B96" s="98"/>
      <c r="C96" s="96">
        <v>1000</v>
      </c>
      <c r="D96" s="98"/>
      <c r="E96" s="98"/>
      <c r="F96" s="96"/>
      <c r="G96" s="98"/>
    </row>
    <row r="97" spans="1:7" ht="31.5" x14ac:dyDescent="0.25">
      <c r="A97" s="95" t="s">
        <v>38</v>
      </c>
      <c r="B97" s="97">
        <v>19.920000000000002</v>
      </c>
      <c r="C97" s="97">
        <v>800</v>
      </c>
      <c r="D97" s="97">
        <v>500</v>
      </c>
      <c r="E97" s="98"/>
      <c r="F97" s="96">
        <f t="shared" si="1"/>
        <v>0</v>
      </c>
      <c r="G97" s="98"/>
    </row>
    <row r="98" spans="1:7" ht="31.5" x14ac:dyDescent="0.25">
      <c r="A98" s="132" t="s">
        <v>79</v>
      </c>
      <c r="B98" s="133">
        <v>1694.21</v>
      </c>
      <c r="C98" s="133">
        <v>10000</v>
      </c>
      <c r="D98" s="133">
        <v>17314</v>
      </c>
      <c r="E98" s="133">
        <v>2750</v>
      </c>
      <c r="F98" s="133">
        <f t="shared" si="1"/>
        <v>162.3175403285307</v>
      </c>
      <c r="G98" s="134">
        <v>15.88</v>
      </c>
    </row>
    <row r="99" spans="1:7" x14ac:dyDescent="0.25">
      <c r="A99" s="95" t="s">
        <v>99</v>
      </c>
      <c r="B99" s="96">
        <v>1694.21</v>
      </c>
      <c r="C99" s="96">
        <v>10000</v>
      </c>
      <c r="D99" s="96">
        <v>17314</v>
      </c>
      <c r="E99" s="96">
        <v>2750</v>
      </c>
      <c r="F99" s="96">
        <f t="shared" si="1"/>
        <v>162.3175403285307</v>
      </c>
      <c r="G99" s="97">
        <v>15.88</v>
      </c>
    </row>
    <row r="100" spans="1:7" ht="31.5" x14ac:dyDescent="0.25">
      <c r="A100" s="95" t="s">
        <v>100</v>
      </c>
      <c r="B100" s="96">
        <v>1694.21</v>
      </c>
      <c r="C100" s="96">
        <v>10000</v>
      </c>
      <c r="D100" s="96">
        <v>17314</v>
      </c>
      <c r="E100" s="96">
        <v>2750</v>
      </c>
      <c r="F100" s="96">
        <f t="shared" si="1"/>
        <v>162.3175403285307</v>
      </c>
      <c r="G100" s="97">
        <v>15.88</v>
      </c>
    </row>
    <row r="101" spans="1:7" ht="31.5" x14ac:dyDescent="0.25">
      <c r="A101" s="126" t="s">
        <v>101</v>
      </c>
      <c r="B101" s="127">
        <v>1694.21</v>
      </c>
      <c r="C101" s="127">
        <v>10000</v>
      </c>
      <c r="D101" s="127">
        <v>17314</v>
      </c>
      <c r="E101" s="127">
        <v>2750</v>
      </c>
      <c r="F101" s="127">
        <f t="shared" si="1"/>
        <v>162.3175403285307</v>
      </c>
      <c r="G101" s="128">
        <v>15.88</v>
      </c>
    </row>
    <row r="102" spans="1:7" x14ac:dyDescent="0.25">
      <c r="A102" s="95" t="s">
        <v>21</v>
      </c>
      <c r="B102" s="96">
        <v>1694.21</v>
      </c>
      <c r="C102" s="96">
        <v>7000</v>
      </c>
      <c r="D102" s="96">
        <v>11100</v>
      </c>
      <c r="E102" s="96">
        <v>2750</v>
      </c>
      <c r="F102" s="96">
        <f t="shared" si="1"/>
        <v>162.3175403285307</v>
      </c>
      <c r="G102" s="97">
        <v>24.77</v>
      </c>
    </row>
    <row r="103" spans="1:7" x14ac:dyDescent="0.25">
      <c r="A103" s="95" t="s">
        <v>26</v>
      </c>
      <c r="B103" s="96">
        <v>1694.21</v>
      </c>
      <c r="C103" s="96">
        <v>7000</v>
      </c>
      <c r="D103" s="96">
        <v>11100</v>
      </c>
      <c r="E103" s="96">
        <v>2750</v>
      </c>
      <c r="F103" s="96">
        <f t="shared" si="1"/>
        <v>162.3175403285307</v>
      </c>
      <c r="G103" s="97">
        <v>24.77</v>
      </c>
    </row>
    <row r="104" spans="1:7" x14ac:dyDescent="0.25">
      <c r="A104" s="95" t="s">
        <v>27</v>
      </c>
      <c r="B104" s="97">
        <v>45</v>
      </c>
      <c r="C104" s="97">
        <v>500</v>
      </c>
      <c r="D104" s="97">
        <v>500</v>
      </c>
      <c r="E104" s="98"/>
      <c r="F104" s="96">
        <f t="shared" si="1"/>
        <v>0</v>
      </c>
      <c r="G104" s="98"/>
    </row>
    <row r="105" spans="1:7" x14ac:dyDescent="0.25">
      <c r="A105" s="95" t="s">
        <v>28</v>
      </c>
      <c r="B105" s="97">
        <v>153.03</v>
      </c>
      <c r="C105" s="96">
        <v>3400</v>
      </c>
      <c r="D105" s="96">
        <v>3400</v>
      </c>
      <c r="E105" s="98"/>
      <c r="F105" s="96">
        <f t="shared" si="1"/>
        <v>0</v>
      </c>
      <c r="G105" s="98"/>
    </row>
    <row r="106" spans="1:7" x14ac:dyDescent="0.25">
      <c r="A106" s="95" t="s">
        <v>29</v>
      </c>
      <c r="B106" s="97">
        <v>854.18</v>
      </c>
      <c r="C106" s="96">
        <v>2400</v>
      </c>
      <c r="D106" s="96">
        <v>5900</v>
      </c>
      <c r="E106" s="96">
        <v>2725</v>
      </c>
      <c r="F106" s="96">
        <f t="shared" si="1"/>
        <v>319.01941042871528</v>
      </c>
      <c r="G106" s="97">
        <v>46.19</v>
      </c>
    </row>
    <row r="107" spans="1:7" x14ac:dyDescent="0.25">
      <c r="A107" s="95" t="s">
        <v>30</v>
      </c>
      <c r="B107" s="97">
        <v>642</v>
      </c>
      <c r="C107" s="97">
        <v>700</v>
      </c>
      <c r="D107" s="96">
        <v>1300</v>
      </c>
      <c r="E107" s="97">
        <v>25</v>
      </c>
      <c r="F107" s="96">
        <f t="shared" si="1"/>
        <v>3.894080996884735</v>
      </c>
      <c r="G107" s="97">
        <v>1.92</v>
      </c>
    </row>
    <row r="108" spans="1:7" x14ac:dyDescent="0.25">
      <c r="A108" s="95" t="s">
        <v>35</v>
      </c>
      <c r="B108" s="98"/>
      <c r="C108" s="96">
        <v>3000</v>
      </c>
      <c r="D108" s="96">
        <v>6214</v>
      </c>
      <c r="E108" s="98"/>
      <c r="F108" s="96"/>
      <c r="G108" s="98"/>
    </row>
    <row r="109" spans="1:7" ht="31.5" x14ac:dyDescent="0.25">
      <c r="A109" s="95" t="s">
        <v>36</v>
      </c>
      <c r="B109" s="98"/>
      <c r="C109" s="96">
        <v>3000</v>
      </c>
      <c r="D109" s="96">
        <v>6214</v>
      </c>
      <c r="E109" s="98"/>
      <c r="F109" s="96"/>
      <c r="G109" s="98"/>
    </row>
    <row r="110" spans="1:7" x14ac:dyDescent="0.25">
      <c r="A110" s="95" t="s">
        <v>37</v>
      </c>
      <c r="B110" s="98"/>
      <c r="C110" s="96">
        <v>3000</v>
      </c>
      <c r="D110" s="96">
        <v>6214</v>
      </c>
      <c r="E110" s="98"/>
      <c r="F110" s="96"/>
      <c r="G110" s="98"/>
    </row>
    <row r="111" spans="1:7" ht="31.5" x14ac:dyDescent="0.25">
      <c r="A111" s="132" t="s">
        <v>80</v>
      </c>
      <c r="B111" s="133">
        <v>4698.63</v>
      </c>
      <c r="C111" s="133">
        <v>22400</v>
      </c>
      <c r="D111" s="133">
        <v>22000</v>
      </c>
      <c r="E111" s="133">
        <v>12829.58</v>
      </c>
      <c r="F111" s="133">
        <f t="shared" si="1"/>
        <v>273.04937822301395</v>
      </c>
      <c r="G111" s="134">
        <v>58.32</v>
      </c>
    </row>
    <row r="112" spans="1:7" x14ac:dyDescent="0.25">
      <c r="A112" s="95" t="s">
        <v>102</v>
      </c>
      <c r="B112" s="96">
        <v>4698.63</v>
      </c>
      <c r="C112" s="96">
        <v>22400</v>
      </c>
      <c r="D112" s="96">
        <v>22000</v>
      </c>
      <c r="E112" s="96">
        <v>12829.58</v>
      </c>
      <c r="F112" s="96">
        <f t="shared" si="1"/>
        <v>273.04937822301395</v>
      </c>
      <c r="G112" s="97">
        <v>58.32</v>
      </c>
    </row>
    <row r="113" spans="1:7" ht="31.5" x14ac:dyDescent="0.25">
      <c r="A113" s="126" t="s">
        <v>105</v>
      </c>
      <c r="B113" s="127">
        <v>4698.63</v>
      </c>
      <c r="C113" s="127">
        <v>22400</v>
      </c>
      <c r="D113" s="127">
        <v>22000</v>
      </c>
      <c r="E113" s="127">
        <v>12829.58</v>
      </c>
      <c r="F113" s="127">
        <f t="shared" si="1"/>
        <v>273.04937822301395</v>
      </c>
      <c r="G113" s="128">
        <v>58.32</v>
      </c>
    </row>
    <row r="114" spans="1:7" x14ac:dyDescent="0.25">
      <c r="A114" s="95" t="s">
        <v>21</v>
      </c>
      <c r="B114" s="96">
        <v>1756.32</v>
      </c>
      <c r="C114" s="96">
        <v>12500</v>
      </c>
      <c r="D114" s="96">
        <v>9100</v>
      </c>
      <c r="E114" s="96">
        <v>5523.47</v>
      </c>
      <c r="F114" s="96">
        <f t="shared" si="1"/>
        <v>314.49109501685342</v>
      </c>
      <c r="G114" s="97">
        <v>60.7</v>
      </c>
    </row>
    <row r="115" spans="1:7" x14ac:dyDescent="0.25">
      <c r="A115" s="95" t="s">
        <v>22</v>
      </c>
      <c r="B115" s="98"/>
      <c r="C115" s="97">
        <v>950</v>
      </c>
      <c r="D115" s="97">
        <v>750</v>
      </c>
      <c r="E115" s="97">
        <v>344.02</v>
      </c>
      <c r="F115" s="96"/>
      <c r="G115" s="97">
        <v>45.87</v>
      </c>
    </row>
    <row r="116" spans="1:7" x14ac:dyDescent="0.25">
      <c r="A116" s="95" t="s">
        <v>23</v>
      </c>
      <c r="B116" s="98"/>
      <c r="C116" s="97">
        <v>500</v>
      </c>
      <c r="D116" s="97">
        <v>600</v>
      </c>
      <c r="E116" s="97">
        <v>295.3</v>
      </c>
      <c r="F116" s="96"/>
      <c r="G116" s="97">
        <v>49.22</v>
      </c>
    </row>
    <row r="117" spans="1:7" x14ac:dyDescent="0.25">
      <c r="A117" s="95" t="s">
        <v>24</v>
      </c>
      <c r="B117" s="98"/>
      <c r="C117" s="97">
        <v>300</v>
      </c>
      <c r="D117" s="97">
        <v>50</v>
      </c>
      <c r="E117" s="98"/>
      <c r="F117" s="96"/>
      <c r="G117" s="98"/>
    </row>
    <row r="118" spans="1:7" x14ac:dyDescent="0.25">
      <c r="A118" s="95" t="s">
        <v>25</v>
      </c>
      <c r="B118" s="98"/>
      <c r="C118" s="97">
        <v>150</v>
      </c>
      <c r="D118" s="97">
        <v>100</v>
      </c>
      <c r="E118" s="97">
        <v>48.72</v>
      </c>
      <c r="F118" s="96"/>
      <c r="G118" s="97">
        <v>48.72</v>
      </c>
    </row>
    <row r="119" spans="1:7" x14ac:dyDescent="0.25">
      <c r="A119" s="95" t="s">
        <v>26</v>
      </c>
      <c r="B119" s="96">
        <v>1418.82</v>
      </c>
      <c r="C119" s="96">
        <v>10850</v>
      </c>
      <c r="D119" s="96">
        <v>8003</v>
      </c>
      <c r="E119" s="96">
        <v>4832.45</v>
      </c>
      <c r="F119" s="96">
        <f t="shared" si="1"/>
        <v>340.59641110218354</v>
      </c>
      <c r="G119" s="97">
        <v>60.38</v>
      </c>
    </row>
    <row r="120" spans="1:7" x14ac:dyDescent="0.25">
      <c r="A120" s="95" t="s">
        <v>27</v>
      </c>
      <c r="B120" s="97">
        <v>58</v>
      </c>
      <c r="C120" s="97">
        <v>400</v>
      </c>
      <c r="D120" s="97">
        <v>350</v>
      </c>
      <c r="E120" s="98"/>
      <c r="F120" s="96">
        <f t="shared" si="1"/>
        <v>0</v>
      </c>
      <c r="G120" s="98"/>
    </row>
    <row r="121" spans="1:7" x14ac:dyDescent="0.25">
      <c r="A121" s="95" t="s">
        <v>28</v>
      </c>
      <c r="B121" s="96">
        <v>1033.72</v>
      </c>
      <c r="C121" s="96">
        <v>5000</v>
      </c>
      <c r="D121" s="96">
        <v>4353</v>
      </c>
      <c r="E121" s="96">
        <v>4003</v>
      </c>
      <c r="F121" s="96">
        <f t="shared" si="1"/>
        <v>387.24219324381841</v>
      </c>
      <c r="G121" s="97">
        <v>91.96</v>
      </c>
    </row>
    <row r="122" spans="1:7" x14ac:dyDescent="0.25">
      <c r="A122" s="95" t="s">
        <v>29</v>
      </c>
      <c r="B122" s="97">
        <v>327.10000000000002</v>
      </c>
      <c r="C122" s="96">
        <v>5000</v>
      </c>
      <c r="D122" s="96">
        <v>2800</v>
      </c>
      <c r="E122" s="97">
        <v>529.45000000000005</v>
      </c>
      <c r="F122" s="96">
        <f t="shared" si="1"/>
        <v>161.86181595842251</v>
      </c>
      <c r="G122" s="97">
        <v>18.91</v>
      </c>
    </row>
    <row r="123" spans="1:7" ht="31.5" x14ac:dyDescent="0.25">
      <c r="A123" s="95" t="s">
        <v>90</v>
      </c>
      <c r="B123" s="98"/>
      <c r="C123" s="97">
        <v>150</v>
      </c>
      <c r="D123" s="98"/>
      <c r="E123" s="98"/>
      <c r="F123" s="96"/>
      <c r="G123" s="98"/>
    </row>
    <row r="124" spans="1:7" x14ac:dyDescent="0.25">
      <c r="A124" s="95" t="s">
        <v>30</v>
      </c>
      <c r="B124" s="98"/>
      <c r="C124" s="97">
        <v>300</v>
      </c>
      <c r="D124" s="97">
        <v>500</v>
      </c>
      <c r="E124" s="97">
        <v>300</v>
      </c>
      <c r="F124" s="96"/>
      <c r="G124" s="97">
        <v>60</v>
      </c>
    </row>
    <row r="125" spans="1:7" ht="31.5" x14ac:dyDescent="0.25">
      <c r="A125" s="95" t="s">
        <v>33</v>
      </c>
      <c r="B125" s="98"/>
      <c r="C125" s="97">
        <v>350</v>
      </c>
      <c r="D125" s="98"/>
      <c r="E125" s="98"/>
      <c r="F125" s="96"/>
      <c r="G125" s="98"/>
    </row>
    <row r="126" spans="1:7" ht="31.5" x14ac:dyDescent="0.25">
      <c r="A126" s="95" t="s">
        <v>34</v>
      </c>
      <c r="B126" s="98"/>
      <c r="C126" s="97">
        <v>350</v>
      </c>
      <c r="D126" s="98"/>
      <c r="E126" s="98"/>
      <c r="F126" s="96"/>
      <c r="G126" s="98"/>
    </row>
    <row r="127" spans="1:7" x14ac:dyDescent="0.25">
      <c r="A127" s="95" t="s">
        <v>44</v>
      </c>
      <c r="B127" s="97">
        <v>337.5</v>
      </c>
      <c r="C127" s="97">
        <v>350</v>
      </c>
      <c r="D127" s="97">
        <v>347</v>
      </c>
      <c r="E127" s="97">
        <v>347</v>
      </c>
      <c r="F127" s="96">
        <f t="shared" si="1"/>
        <v>102.81481481481482</v>
      </c>
      <c r="G127" s="97">
        <v>100</v>
      </c>
    </row>
    <row r="128" spans="1:7" x14ac:dyDescent="0.25">
      <c r="A128" s="95" t="s">
        <v>45</v>
      </c>
      <c r="B128" s="97">
        <v>337.5</v>
      </c>
      <c r="C128" s="97">
        <v>350</v>
      </c>
      <c r="D128" s="97">
        <v>347</v>
      </c>
      <c r="E128" s="97">
        <v>347</v>
      </c>
      <c r="F128" s="96">
        <f t="shared" si="1"/>
        <v>102.81481481481482</v>
      </c>
      <c r="G128" s="97">
        <v>100</v>
      </c>
    </row>
    <row r="129" spans="1:7" x14ac:dyDescent="0.25">
      <c r="A129" s="95" t="s">
        <v>35</v>
      </c>
      <c r="B129" s="96">
        <v>2942.31</v>
      </c>
      <c r="C129" s="96">
        <v>9900</v>
      </c>
      <c r="D129" s="96">
        <v>12900</v>
      </c>
      <c r="E129" s="96">
        <v>7306.11</v>
      </c>
      <c r="F129" s="96">
        <f t="shared" si="1"/>
        <v>248.31204053957606</v>
      </c>
      <c r="G129" s="97">
        <v>56.64</v>
      </c>
    </row>
    <row r="130" spans="1:7" ht="31.5" x14ac:dyDescent="0.25">
      <c r="A130" s="95" t="s">
        <v>53</v>
      </c>
      <c r="B130" s="98"/>
      <c r="C130" s="97">
        <v>400</v>
      </c>
      <c r="D130" s="97">
        <v>400</v>
      </c>
      <c r="E130" s="98"/>
      <c r="F130" s="96"/>
      <c r="G130" s="98"/>
    </row>
    <row r="131" spans="1:7" x14ac:dyDescent="0.25">
      <c r="A131" s="95" t="s">
        <v>54</v>
      </c>
      <c r="B131" s="98"/>
      <c r="C131" s="97">
        <v>400</v>
      </c>
      <c r="D131" s="97">
        <v>400</v>
      </c>
      <c r="E131" s="98"/>
      <c r="F131" s="96"/>
      <c r="G131" s="98"/>
    </row>
    <row r="132" spans="1:7" ht="31.5" x14ac:dyDescent="0.25">
      <c r="A132" s="95" t="s">
        <v>36</v>
      </c>
      <c r="B132" s="96">
        <v>2942.31</v>
      </c>
      <c r="C132" s="96">
        <v>9500</v>
      </c>
      <c r="D132" s="96">
        <v>12500</v>
      </c>
      <c r="E132" s="96">
        <v>7306.11</v>
      </c>
      <c r="F132" s="96">
        <f t="shared" si="1"/>
        <v>248.31204053957606</v>
      </c>
      <c r="G132" s="97">
        <v>58.45</v>
      </c>
    </row>
    <row r="133" spans="1:7" x14ac:dyDescent="0.25">
      <c r="A133" s="95" t="s">
        <v>37</v>
      </c>
      <c r="B133" s="96">
        <v>2230.9</v>
      </c>
      <c r="C133" s="96">
        <v>7000</v>
      </c>
      <c r="D133" s="96">
        <v>10000</v>
      </c>
      <c r="E133" s="96">
        <v>6305</v>
      </c>
      <c r="F133" s="96">
        <f t="shared" si="1"/>
        <v>282.62136357523866</v>
      </c>
      <c r="G133" s="97">
        <v>63.05</v>
      </c>
    </row>
    <row r="134" spans="1:7" ht="31.5" x14ac:dyDescent="0.25">
      <c r="A134" s="95" t="s">
        <v>38</v>
      </c>
      <c r="B134" s="97">
        <v>711.41</v>
      </c>
      <c r="C134" s="96">
        <v>2500</v>
      </c>
      <c r="D134" s="96">
        <v>2500</v>
      </c>
      <c r="E134" s="96">
        <v>1001.11</v>
      </c>
      <c r="F134" s="96">
        <f t="shared" si="1"/>
        <v>140.72194655683782</v>
      </c>
      <c r="G134" s="97">
        <v>40.04</v>
      </c>
    </row>
    <row r="135" spans="1:7" ht="31.5" x14ac:dyDescent="0.25">
      <c r="A135" s="132" t="s">
        <v>81</v>
      </c>
      <c r="B135" s="135"/>
      <c r="C135" s="134">
        <v>14</v>
      </c>
      <c r="D135" s="135"/>
      <c r="E135" s="135"/>
      <c r="F135" s="133"/>
      <c r="G135" s="135"/>
    </row>
    <row r="136" spans="1:7" x14ac:dyDescent="0.25">
      <c r="A136" s="95" t="s">
        <v>94</v>
      </c>
      <c r="B136" s="96"/>
      <c r="C136" s="97">
        <v>14</v>
      </c>
      <c r="D136" s="97">
        <v>0</v>
      </c>
      <c r="E136" s="97">
        <v>0</v>
      </c>
      <c r="F136" s="96"/>
      <c r="G136" s="97">
        <v>0</v>
      </c>
    </row>
    <row r="137" spans="1:7" x14ac:dyDescent="0.25">
      <c r="A137" s="95" t="s">
        <v>95</v>
      </c>
      <c r="B137" s="96"/>
      <c r="C137" s="97">
        <v>14</v>
      </c>
      <c r="D137" s="97">
        <v>0</v>
      </c>
      <c r="E137" s="97">
        <v>0</v>
      </c>
      <c r="F137" s="96"/>
      <c r="G137" s="97">
        <v>0</v>
      </c>
    </row>
    <row r="138" spans="1:7" ht="31.5" x14ac:dyDescent="0.25">
      <c r="A138" s="126" t="s">
        <v>96</v>
      </c>
      <c r="B138" s="128">
        <v>0</v>
      </c>
      <c r="C138" s="128">
        <v>14</v>
      </c>
      <c r="D138" s="128">
        <v>0</v>
      </c>
      <c r="E138" s="128">
        <v>0</v>
      </c>
      <c r="F138" s="127"/>
      <c r="G138" s="128">
        <v>0</v>
      </c>
    </row>
    <row r="139" spans="1:7" x14ac:dyDescent="0.25">
      <c r="A139" s="95" t="s">
        <v>21</v>
      </c>
      <c r="B139" s="98"/>
      <c r="C139" s="97">
        <v>14</v>
      </c>
      <c r="D139" s="98"/>
      <c r="E139" s="98"/>
      <c r="F139" s="96"/>
      <c r="G139" s="98"/>
    </row>
    <row r="140" spans="1:7" x14ac:dyDescent="0.25">
      <c r="A140" s="95" t="s">
        <v>31</v>
      </c>
      <c r="B140" s="98"/>
      <c r="C140" s="97">
        <v>14</v>
      </c>
      <c r="D140" s="98"/>
      <c r="E140" s="98"/>
      <c r="F140" s="96"/>
      <c r="G140" s="98"/>
    </row>
    <row r="141" spans="1:7" x14ac:dyDescent="0.25">
      <c r="A141" s="95" t="s">
        <v>32</v>
      </c>
      <c r="B141" s="98"/>
      <c r="C141" s="97">
        <v>14</v>
      </c>
      <c r="D141" s="98"/>
      <c r="E141" s="98"/>
      <c r="F141" s="96"/>
      <c r="G141" s="98"/>
    </row>
    <row r="142" spans="1:7" ht="31.5" x14ac:dyDescent="0.25">
      <c r="A142" s="95" t="s">
        <v>82</v>
      </c>
      <c r="B142" s="96">
        <v>3853.97</v>
      </c>
      <c r="C142" s="96">
        <v>11750</v>
      </c>
      <c r="D142" s="96">
        <v>9100</v>
      </c>
      <c r="E142" s="96">
        <v>9065.35</v>
      </c>
      <c r="F142" s="96">
        <f t="shared" ref="F142:F181" si="2">E142/B142*100</f>
        <v>235.2210837136771</v>
      </c>
      <c r="G142" s="97">
        <v>99.62</v>
      </c>
    </row>
    <row r="143" spans="1:7" x14ac:dyDescent="0.25">
      <c r="A143" s="132" t="s">
        <v>83</v>
      </c>
      <c r="B143" s="133">
        <v>3853.97</v>
      </c>
      <c r="C143" s="133">
        <v>11750</v>
      </c>
      <c r="D143" s="133">
        <v>9100</v>
      </c>
      <c r="E143" s="133">
        <v>9065.35</v>
      </c>
      <c r="F143" s="133">
        <f t="shared" si="2"/>
        <v>235.2210837136771</v>
      </c>
      <c r="G143" s="134">
        <v>99.62</v>
      </c>
    </row>
    <row r="144" spans="1:7" x14ac:dyDescent="0.25">
      <c r="A144" s="95" t="s">
        <v>93</v>
      </c>
      <c r="B144" s="96">
        <v>3853.97</v>
      </c>
      <c r="C144" s="96">
        <v>11750</v>
      </c>
      <c r="D144" s="96">
        <v>9100</v>
      </c>
      <c r="E144" s="96">
        <v>9065.35</v>
      </c>
      <c r="F144" s="96">
        <f t="shared" si="2"/>
        <v>235.2210837136771</v>
      </c>
      <c r="G144" s="97">
        <v>99.62</v>
      </c>
    </row>
    <row r="145" spans="1:7" x14ac:dyDescent="0.25">
      <c r="A145" s="126" t="s">
        <v>94</v>
      </c>
      <c r="B145" s="128">
        <v>0</v>
      </c>
      <c r="C145" s="127">
        <v>11750</v>
      </c>
      <c r="D145" s="127">
        <v>9100</v>
      </c>
      <c r="E145" s="127">
        <v>9065.35</v>
      </c>
      <c r="F145" s="127"/>
      <c r="G145" s="128">
        <v>99.62</v>
      </c>
    </row>
    <row r="146" spans="1:7" x14ac:dyDescent="0.25">
      <c r="A146" s="95" t="s">
        <v>21</v>
      </c>
      <c r="B146" s="96">
        <v>3853.97</v>
      </c>
      <c r="C146" s="96">
        <v>11750</v>
      </c>
      <c r="D146" s="96">
        <v>9100</v>
      </c>
      <c r="E146" s="96">
        <v>9065.35</v>
      </c>
      <c r="F146" s="96">
        <f t="shared" si="2"/>
        <v>235.2210837136771</v>
      </c>
      <c r="G146" s="97">
        <v>99.62</v>
      </c>
    </row>
    <row r="147" spans="1:7" x14ac:dyDescent="0.25">
      <c r="A147" s="95" t="s">
        <v>26</v>
      </c>
      <c r="B147" s="96">
        <v>3853.97</v>
      </c>
      <c r="C147" s="96">
        <v>11750</v>
      </c>
      <c r="D147" s="96">
        <v>9100</v>
      </c>
      <c r="E147" s="96">
        <v>9065.35</v>
      </c>
      <c r="F147" s="96">
        <f t="shared" si="2"/>
        <v>235.2210837136771</v>
      </c>
      <c r="G147" s="97">
        <v>99.62</v>
      </c>
    </row>
    <row r="148" spans="1:7" x14ac:dyDescent="0.25">
      <c r="A148" s="95" t="s">
        <v>28</v>
      </c>
      <c r="B148" s="96">
        <v>2500</v>
      </c>
      <c r="C148" s="96">
        <v>9500</v>
      </c>
      <c r="D148" s="96">
        <v>7000</v>
      </c>
      <c r="E148" s="96">
        <v>6965.35</v>
      </c>
      <c r="F148" s="96">
        <f t="shared" si="2"/>
        <v>278.61400000000003</v>
      </c>
      <c r="G148" s="97">
        <v>99.51</v>
      </c>
    </row>
    <row r="149" spans="1:7" x14ac:dyDescent="0.25">
      <c r="A149" s="95" t="s">
        <v>29</v>
      </c>
      <c r="B149" s="97">
        <v>964.76</v>
      </c>
      <c r="C149" s="96">
        <v>1500</v>
      </c>
      <c r="D149" s="96">
        <v>1500</v>
      </c>
      <c r="E149" s="96">
        <v>1500</v>
      </c>
      <c r="F149" s="96">
        <f t="shared" si="2"/>
        <v>155.47908288071645</v>
      </c>
      <c r="G149" s="97">
        <v>100</v>
      </c>
    </row>
    <row r="150" spans="1:7" x14ac:dyDescent="0.25">
      <c r="A150" s="95" t="s">
        <v>30</v>
      </c>
      <c r="B150" s="97">
        <v>389.21</v>
      </c>
      <c r="C150" s="97">
        <v>750</v>
      </c>
      <c r="D150" s="97">
        <v>600</v>
      </c>
      <c r="E150" s="97">
        <v>600</v>
      </c>
      <c r="F150" s="96">
        <f t="shared" si="2"/>
        <v>154.15842347318929</v>
      </c>
      <c r="G150" s="97">
        <v>100</v>
      </c>
    </row>
    <row r="151" spans="1:7" ht="31.5" x14ac:dyDescent="0.25">
      <c r="A151" s="95" t="s">
        <v>114</v>
      </c>
      <c r="B151" s="96">
        <v>9693.48</v>
      </c>
      <c r="C151" s="96">
        <v>25047</v>
      </c>
      <c r="D151" s="96">
        <v>29872</v>
      </c>
      <c r="E151" s="96">
        <v>27325.73</v>
      </c>
      <c r="F151" s="96">
        <f t="shared" si="2"/>
        <v>281.89803868167058</v>
      </c>
      <c r="G151" s="97">
        <v>91.48</v>
      </c>
    </row>
    <row r="152" spans="1:7" ht="31.5" x14ac:dyDescent="0.25">
      <c r="A152" s="129" t="s">
        <v>115</v>
      </c>
      <c r="B152" s="130">
        <v>9693.48</v>
      </c>
      <c r="C152" s="130">
        <v>25047</v>
      </c>
      <c r="D152" s="130">
        <v>29872</v>
      </c>
      <c r="E152" s="130">
        <v>27325.73</v>
      </c>
      <c r="F152" s="130">
        <f t="shared" si="2"/>
        <v>281.89803868167058</v>
      </c>
      <c r="G152" s="131">
        <v>91.48</v>
      </c>
    </row>
    <row r="153" spans="1:7" x14ac:dyDescent="0.25">
      <c r="A153" s="95" t="s">
        <v>93</v>
      </c>
      <c r="B153" s="96">
        <v>3032.99</v>
      </c>
      <c r="C153" s="96">
        <v>10500</v>
      </c>
      <c r="D153" s="96">
        <v>18150</v>
      </c>
      <c r="E153" s="96">
        <v>16546.09</v>
      </c>
      <c r="F153" s="96">
        <f t="shared" si="2"/>
        <v>545.53724212740576</v>
      </c>
      <c r="G153" s="97">
        <v>91.16</v>
      </c>
    </row>
    <row r="154" spans="1:7" x14ac:dyDescent="0.25">
      <c r="A154" s="136" t="s">
        <v>94</v>
      </c>
      <c r="B154" s="137">
        <v>3032.99</v>
      </c>
      <c r="C154" s="137">
        <v>10500</v>
      </c>
      <c r="D154" s="137">
        <v>18150</v>
      </c>
      <c r="E154" s="137">
        <v>16546.09</v>
      </c>
      <c r="F154" s="137">
        <f t="shared" si="2"/>
        <v>545.53724212740576</v>
      </c>
      <c r="G154" s="138">
        <v>91.16</v>
      </c>
    </row>
    <row r="155" spans="1:7" x14ac:dyDescent="0.25">
      <c r="A155" s="95" t="s">
        <v>21</v>
      </c>
      <c r="B155" s="96">
        <v>3032.99</v>
      </c>
      <c r="C155" s="96">
        <v>10500</v>
      </c>
      <c r="D155" s="96">
        <v>18150</v>
      </c>
      <c r="E155" s="96">
        <v>16546.09</v>
      </c>
      <c r="F155" s="96">
        <f t="shared" si="2"/>
        <v>545.53724212740576</v>
      </c>
      <c r="G155" s="97">
        <v>91.16</v>
      </c>
    </row>
    <row r="156" spans="1:7" x14ac:dyDescent="0.25">
      <c r="A156" s="95" t="s">
        <v>22</v>
      </c>
      <c r="B156" s="96">
        <v>2699.23</v>
      </c>
      <c r="C156" s="96">
        <v>9500</v>
      </c>
      <c r="D156" s="96">
        <v>17150</v>
      </c>
      <c r="E156" s="96">
        <v>15696.94</v>
      </c>
      <c r="F156" s="96">
        <f t="shared" si="2"/>
        <v>581.53399302764126</v>
      </c>
      <c r="G156" s="97">
        <v>91.53</v>
      </c>
    </row>
    <row r="157" spans="1:7" x14ac:dyDescent="0.25">
      <c r="A157" s="95" t="s">
        <v>23</v>
      </c>
      <c r="B157" s="96">
        <v>2000.88</v>
      </c>
      <c r="C157" s="96">
        <v>7000</v>
      </c>
      <c r="D157" s="96">
        <v>14000</v>
      </c>
      <c r="E157" s="96">
        <v>12885.86</v>
      </c>
      <c r="F157" s="96">
        <f t="shared" si="2"/>
        <v>644.0096357602655</v>
      </c>
      <c r="G157" s="97">
        <v>92.04</v>
      </c>
    </row>
    <row r="158" spans="1:7" x14ac:dyDescent="0.25">
      <c r="A158" s="95" t="s">
        <v>24</v>
      </c>
      <c r="B158" s="97">
        <v>368.2</v>
      </c>
      <c r="C158" s="96">
        <v>1000</v>
      </c>
      <c r="D158" s="97">
        <v>800</v>
      </c>
      <c r="E158" s="97">
        <v>668.2</v>
      </c>
      <c r="F158" s="96">
        <f t="shared" si="2"/>
        <v>181.47745790331345</v>
      </c>
      <c r="G158" s="97">
        <v>83.53</v>
      </c>
    </row>
    <row r="159" spans="1:7" x14ac:dyDescent="0.25">
      <c r="A159" s="95" t="s">
        <v>25</v>
      </c>
      <c r="B159" s="97">
        <v>330.15</v>
      </c>
      <c r="C159" s="96">
        <v>1500</v>
      </c>
      <c r="D159" s="96">
        <v>2350</v>
      </c>
      <c r="E159" s="96">
        <v>2142.88</v>
      </c>
      <c r="F159" s="96">
        <f t="shared" si="2"/>
        <v>649.06254732697266</v>
      </c>
      <c r="G159" s="97">
        <v>91.19</v>
      </c>
    </row>
    <row r="160" spans="1:7" x14ac:dyDescent="0.25">
      <c r="A160" s="95" t="s">
        <v>26</v>
      </c>
      <c r="B160" s="97">
        <v>333.76</v>
      </c>
      <c r="C160" s="96">
        <v>1000</v>
      </c>
      <c r="D160" s="96">
        <v>1000</v>
      </c>
      <c r="E160" s="97">
        <v>849.15</v>
      </c>
      <c r="F160" s="96">
        <f t="shared" si="2"/>
        <v>254.41934324065198</v>
      </c>
      <c r="G160" s="97">
        <v>84.92</v>
      </c>
    </row>
    <row r="161" spans="1:7" x14ac:dyDescent="0.25">
      <c r="A161" s="95" t="s">
        <v>27</v>
      </c>
      <c r="B161" s="97">
        <v>333.76</v>
      </c>
      <c r="C161" s="96">
        <v>1000</v>
      </c>
      <c r="D161" s="97">
        <v>900</v>
      </c>
      <c r="E161" s="97">
        <v>749.15</v>
      </c>
      <c r="F161" s="96">
        <f t="shared" si="2"/>
        <v>224.45769415148612</v>
      </c>
      <c r="G161" s="97">
        <v>83.24</v>
      </c>
    </row>
    <row r="162" spans="1:7" x14ac:dyDescent="0.25">
      <c r="A162" s="95" t="s">
        <v>29</v>
      </c>
      <c r="B162" s="98"/>
      <c r="C162" s="98"/>
      <c r="D162" s="97">
        <v>100</v>
      </c>
      <c r="E162" s="97">
        <v>100</v>
      </c>
      <c r="F162" s="96"/>
      <c r="G162" s="97">
        <v>100</v>
      </c>
    </row>
    <row r="163" spans="1:7" x14ac:dyDescent="0.25">
      <c r="A163" s="95" t="s">
        <v>102</v>
      </c>
      <c r="B163" s="96">
        <v>6660.49</v>
      </c>
      <c r="C163" s="96">
        <v>14547</v>
      </c>
      <c r="D163" s="96">
        <v>11722</v>
      </c>
      <c r="E163" s="96">
        <v>10779.64</v>
      </c>
      <c r="F163" s="96">
        <f t="shared" si="2"/>
        <v>161.84454897462498</v>
      </c>
      <c r="G163" s="97">
        <v>91.96</v>
      </c>
    </row>
    <row r="164" spans="1:7" x14ac:dyDescent="0.25">
      <c r="A164" s="136" t="s">
        <v>103</v>
      </c>
      <c r="B164" s="138">
        <v>998.35</v>
      </c>
      <c r="C164" s="137">
        <v>2747</v>
      </c>
      <c r="D164" s="137">
        <v>1886</v>
      </c>
      <c r="E164" s="137">
        <v>1609.98</v>
      </c>
      <c r="F164" s="137">
        <f t="shared" si="2"/>
        <v>161.26408574147345</v>
      </c>
      <c r="G164" s="138">
        <v>85.36</v>
      </c>
    </row>
    <row r="165" spans="1:7" x14ac:dyDescent="0.25">
      <c r="A165" s="95" t="s">
        <v>21</v>
      </c>
      <c r="B165" s="97">
        <v>998.35</v>
      </c>
      <c r="C165" s="96">
        <v>2747</v>
      </c>
      <c r="D165" s="96">
        <v>1886</v>
      </c>
      <c r="E165" s="96">
        <v>1609.98</v>
      </c>
      <c r="F165" s="96">
        <f t="shared" si="2"/>
        <v>161.26408574147345</v>
      </c>
      <c r="G165" s="97">
        <v>85.36</v>
      </c>
    </row>
    <row r="166" spans="1:7" x14ac:dyDescent="0.25">
      <c r="A166" s="95" t="s">
        <v>22</v>
      </c>
      <c r="B166" s="97">
        <v>925.58</v>
      </c>
      <c r="C166" s="96">
        <v>2500</v>
      </c>
      <c r="D166" s="96">
        <v>1750</v>
      </c>
      <c r="E166" s="96">
        <v>1503.42</v>
      </c>
      <c r="F166" s="96">
        <f t="shared" si="2"/>
        <v>162.43004386438773</v>
      </c>
      <c r="G166" s="97">
        <v>85.91</v>
      </c>
    </row>
    <row r="167" spans="1:7" x14ac:dyDescent="0.25">
      <c r="A167" s="95" t="s">
        <v>23</v>
      </c>
      <c r="B167" s="97">
        <v>751.76</v>
      </c>
      <c r="C167" s="96">
        <v>1500</v>
      </c>
      <c r="D167" s="96">
        <v>1400</v>
      </c>
      <c r="E167" s="96">
        <v>1251.01</v>
      </c>
      <c r="F167" s="96">
        <f t="shared" si="2"/>
        <v>166.41082260295838</v>
      </c>
      <c r="G167" s="97">
        <v>89.36</v>
      </c>
    </row>
    <row r="168" spans="1:7" x14ac:dyDescent="0.25">
      <c r="A168" s="95" t="s">
        <v>24</v>
      </c>
      <c r="B168" s="97">
        <v>49.78</v>
      </c>
      <c r="C168" s="97">
        <v>500</v>
      </c>
      <c r="D168" s="97">
        <v>100</v>
      </c>
      <c r="E168" s="97">
        <v>49.78</v>
      </c>
      <c r="F168" s="96">
        <f t="shared" si="2"/>
        <v>100</v>
      </c>
      <c r="G168" s="97">
        <v>49.78</v>
      </c>
    </row>
    <row r="169" spans="1:7" x14ac:dyDescent="0.25">
      <c r="A169" s="95" t="s">
        <v>25</v>
      </c>
      <c r="B169" s="97">
        <v>124.04</v>
      </c>
      <c r="C169" s="97">
        <v>500</v>
      </c>
      <c r="D169" s="97">
        <v>250</v>
      </c>
      <c r="E169" s="97">
        <v>202.63</v>
      </c>
      <c r="F169" s="96">
        <f t="shared" si="2"/>
        <v>163.35859400193485</v>
      </c>
      <c r="G169" s="97">
        <v>81.05</v>
      </c>
    </row>
    <row r="170" spans="1:7" x14ac:dyDescent="0.25">
      <c r="A170" s="95" t="s">
        <v>26</v>
      </c>
      <c r="B170" s="97">
        <v>72.77</v>
      </c>
      <c r="C170" s="97">
        <v>247</v>
      </c>
      <c r="D170" s="97">
        <v>136</v>
      </c>
      <c r="E170" s="97">
        <v>106.56</v>
      </c>
      <c r="F170" s="96">
        <f t="shared" si="2"/>
        <v>146.43397004259998</v>
      </c>
      <c r="G170" s="97">
        <v>78.349999999999994</v>
      </c>
    </row>
    <row r="171" spans="1:7" x14ac:dyDescent="0.25">
      <c r="A171" s="95" t="s">
        <v>27</v>
      </c>
      <c r="B171" s="97">
        <v>63.02</v>
      </c>
      <c r="C171" s="97">
        <v>220</v>
      </c>
      <c r="D171" s="97">
        <v>120</v>
      </c>
      <c r="E171" s="97">
        <v>99.06</v>
      </c>
      <c r="F171" s="96">
        <f t="shared" si="2"/>
        <v>157.18819422405585</v>
      </c>
      <c r="G171" s="97">
        <v>82.55</v>
      </c>
    </row>
    <row r="172" spans="1:7" x14ac:dyDescent="0.25">
      <c r="A172" s="95" t="s">
        <v>29</v>
      </c>
      <c r="B172" s="97">
        <v>9.75</v>
      </c>
      <c r="C172" s="97">
        <v>27</v>
      </c>
      <c r="D172" s="97">
        <v>16</v>
      </c>
      <c r="E172" s="97">
        <v>7.5</v>
      </c>
      <c r="F172" s="96">
        <f t="shared" si="2"/>
        <v>76.923076923076934</v>
      </c>
      <c r="G172" s="97">
        <v>46.88</v>
      </c>
    </row>
    <row r="173" spans="1:7" x14ac:dyDescent="0.25">
      <c r="A173" s="136" t="s">
        <v>106</v>
      </c>
      <c r="B173" s="137">
        <v>5662.14</v>
      </c>
      <c r="C173" s="137">
        <v>11800</v>
      </c>
      <c r="D173" s="137">
        <v>9836</v>
      </c>
      <c r="E173" s="137">
        <v>9169.66</v>
      </c>
      <c r="F173" s="137">
        <f t="shared" si="2"/>
        <v>161.94689640312671</v>
      </c>
      <c r="G173" s="138">
        <v>93.23</v>
      </c>
    </row>
    <row r="174" spans="1:7" x14ac:dyDescent="0.25">
      <c r="A174" s="95" t="s">
        <v>21</v>
      </c>
      <c r="B174" s="96">
        <v>5662.14</v>
      </c>
      <c r="C174" s="96">
        <v>11800</v>
      </c>
      <c r="D174" s="96">
        <v>9836</v>
      </c>
      <c r="E174" s="96">
        <v>9169.66</v>
      </c>
      <c r="F174" s="96">
        <f t="shared" si="2"/>
        <v>161.94689640312671</v>
      </c>
      <c r="G174" s="97">
        <v>93.23</v>
      </c>
    </row>
    <row r="175" spans="1:7" x14ac:dyDescent="0.25">
      <c r="A175" s="95" t="s">
        <v>22</v>
      </c>
      <c r="B175" s="96">
        <v>5249.61</v>
      </c>
      <c r="C175" s="96">
        <v>10850</v>
      </c>
      <c r="D175" s="96">
        <v>9150</v>
      </c>
      <c r="E175" s="96">
        <v>8567.17</v>
      </c>
      <c r="F175" s="96">
        <f t="shared" si="2"/>
        <v>163.19631363091736</v>
      </c>
      <c r="G175" s="97">
        <v>93.63</v>
      </c>
    </row>
    <row r="176" spans="1:7" x14ac:dyDescent="0.25">
      <c r="A176" s="95" t="s">
        <v>23</v>
      </c>
      <c r="B176" s="96">
        <v>4264.0200000000004</v>
      </c>
      <c r="C176" s="96">
        <v>8000</v>
      </c>
      <c r="D176" s="96">
        <v>7400</v>
      </c>
      <c r="E176" s="96">
        <v>7122.78</v>
      </c>
      <c r="F176" s="96">
        <f t="shared" si="2"/>
        <v>167.04377559204693</v>
      </c>
      <c r="G176" s="97">
        <v>96.25</v>
      </c>
    </row>
    <row r="177" spans="1:7" x14ac:dyDescent="0.25">
      <c r="A177" s="95" t="s">
        <v>24</v>
      </c>
      <c r="B177" s="97">
        <v>282.02</v>
      </c>
      <c r="C177" s="97">
        <v>800</v>
      </c>
      <c r="D177" s="97">
        <v>450</v>
      </c>
      <c r="E177" s="97">
        <v>282.02</v>
      </c>
      <c r="F177" s="96">
        <f t="shared" si="2"/>
        <v>100</v>
      </c>
      <c r="G177" s="97">
        <v>62.67</v>
      </c>
    </row>
    <row r="178" spans="1:7" x14ac:dyDescent="0.25">
      <c r="A178" s="95" t="s">
        <v>25</v>
      </c>
      <c r="B178" s="97">
        <v>703.57</v>
      </c>
      <c r="C178" s="96">
        <v>2050</v>
      </c>
      <c r="D178" s="96">
        <v>1300</v>
      </c>
      <c r="E178" s="96">
        <v>1162.3699999999999</v>
      </c>
      <c r="F178" s="96">
        <f t="shared" si="2"/>
        <v>165.21028469093335</v>
      </c>
      <c r="G178" s="97">
        <v>89.41</v>
      </c>
    </row>
    <row r="179" spans="1:7" x14ac:dyDescent="0.25">
      <c r="A179" s="95" t="s">
        <v>26</v>
      </c>
      <c r="B179" s="97">
        <v>412.53</v>
      </c>
      <c r="C179" s="97">
        <v>950</v>
      </c>
      <c r="D179" s="97">
        <v>686</v>
      </c>
      <c r="E179" s="97">
        <v>602.49</v>
      </c>
      <c r="F179" s="96">
        <f t="shared" si="2"/>
        <v>146.04756017744165</v>
      </c>
      <c r="G179" s="97">
        <v>87.83</v>
      </c>
    </row>
    <row r="180" spans="1:7" x14ac:dyDescent="0.25">
      <c r="A180" s="95" t="s">
        <v>27</v>
      </c>
      <c r="B180" s="97">
        <v>357.28</v>
      </c>
      <c r="C180" s="97">
        <v>800</v>
      </c>
      <c r="D180" s="97">
        <v>600</v>
      </c>
      <c r="E180" s="97">
        <v>559.99</v>
      </c>
      <c r="F180" s="96">
        <f t="shared" si="2"/>
        <v>156.737012987013</v>
      </c>
      <c r="G180" s="97">
        <v>93.33</v>
      </c>
    </row>
    <row r="181" spans="1:7" x14ac:dyDescent="0.25">
      <c r="A181" s="95" t="s">
        <v>29</v>
      </c>
      <c r="B181" s="97">
        <v>55.25</v>
      </c>
      <c r="C181" s="97">
        <v>150</v>
      </c>
      <c r="D181" s="97">
        <v>86</v>
      </c>
      <c r="E181" s="97">
        <v>42.5</v>
      </c>
      <c r="F181" s="96">
        <f t="shared" si="2"/>
        <v>76.923076923076934</v>
      </c>
      <c r="G181" s="97">
        <v>49.42</v>
      </c>
    </row>
    <row r="182" spans="1:7" x14ac:dyDescent="0.25">
      <c r="A182" s="95" t="s">
        <v>84</v>
      </c>
      <c r="B182" s="98"/>
      <c r="C182" s="96">
        <v>21600</v>
      </c>
      <c r="D182" s="96">
        <v>2822</v>
      </c>
      <c r="E182" s="96">
        <v>2821.09</v>
      </c>
      <c r="F182" s="96"/>
      <c r="G182" s="97">
        <v>99.97</v>
      </c>
    </row>
    <row r="183" spans="1:7" x14ac:dyDescent="0.25">
      <c r="A183" s="139" t="s">
        <v>85</v>
      </c>
      <c r="B183" s="140"/>
      <c r="C183" s="141">
        <v>10700</v>
      </c>
      <c r="D183" s="141">
        <v>1411</v>
      </c>
      <c r="E183" s="141">
        <v>1410.54</v>
      </c>
      <c r="F183" s="141"/>
      <c r="G183" s="142">
        <v>99.97</v>
      </c>
    </row>
    <row r="184" spans="1:7" x14ac:dyDescent="0.25">
      <c r="A184" s="95" t="s">
        <v>102</v>
      </c>
      <c r="B184" s="98"/>
      <c r="C184" s="96">
        <v>10700</v>
      </c>
      <c r="D184" s="96">
        <v>1411</v>
      </c>
      <c r="E184" s="96">
        <v>1410.54</v>
      </c>
      <c r="F184" s="96"/>
      <c r="G184" s="97">
        <v>99.97</v>
      </c>
    </row>
    <row r="185" spans="1:7" x14ac:dyDescent="0.25">
      <c r="A185" s="136" t="s">
        <v>106</v>
      </c>
      <c r="B185" s="138">
        <v>0</v>
      </c>
      <c r="C185" s="137">
        <v>10700</v>
      </c>
      <c r="D185" s="137">
        <v>1411</v>
      </c>
      <c r="E185" s="137">
        <v>1410.54</v>
      </c>
      <c r="F185" s="137"/>
      <c r="G185" s="138">
        <v>99.97</v>
      </c>
    </row>
    <row r="186" spans="1:7" x14ac:dyDescent="0.25">
      <c r="A186" s="95" t="s">
        <v>21</v>
      </c>
      <c r="B186" s="98"/>
      <c r="C186" s="96">
        <v>10700</v>
      </c>
      <c r="D186" s="96">
        <v>1411</v>
      </c>
      <c r="E186" s="96">
        <v>1410.54</v>
      </c>
      <c r="F186" s="96"/>
      <c r="G186" s="97">
        <v>99.97</v>
      </c>
    </row>
    <row r="187" spans="1:7" x14ac:dyDescent="0.25">
      <c r="A187" s="95" t="s">
        <v>22</v>
      </c>
      <c r="B187" s="98"/>
      <c r="C187" s="96">
        <v>3900</v>
      </c>
      <c r="D187" s="98"/>
      <c r="E187" s="98"/>
      <c r="F187" s="96"/>
      <c r="G187" s="98"/>
    </row>
    <row r="188" spans="1:7" x14ac:dyDescent="0.25">
      <c r="A188" s="95" t="s">
        <v>23</v>
      </c>
      <c r="B188" s="98"/>
      <c r="C188" s="96">
        <v>3000</v>
      </c>
      <c r="D188" s="98"/>
      <c r="E188" s="98"/>
      <c r="F188" s="96"/>
      <c r="G188" s="98"/>
    </row>
    <row r="189" spans="1:7" x14ac:dyDescent="0.25">
      <c r="A189" s="95" t="s">
        <v>24</v>
      </c>
      <c r="B189" s="98"/>
      <c r="C189" s="97">
        <v>300</v>
      </c>
      <c r="D189" s="98"/>
      <c r="E189" s="98"/>
      <c r="F189" s="96"/>
      <c r="G189" s="98"/>
    </row>
    <row r="190" spans="1:7" x14ac:dyDescent="0.25">
      <c r="A190" s="95" t="s">
        <v>25</v>
      </c>
      <c r="B190" s="98"/>
      <c r="C190" s="97">
        <v>600</v>
      </c>
      <c r="D190" s="98"/>
      <c r="E190" s="98"/>
      <c r="F190" s="96"/>
      <c r="G190" s="98"/>
    </row>
    <row r="191" spans="1:7" x14ac:dyDescent="0.25">
      <c r="A191" s="95" t="s">
        <v>26</v>
      </c>
      <c r="B191" s="98"/>
      <c r="C191" s="96">
        <v>6800</v>
      </c>
      <c r="D191" s="96">
        <v>1411</v>
      </c>
      <c r="E191" s="96">
        <v>1410.54</v>
      </c>
      <c r="F191" s="96"/>
      <c r="G191" s="97">
        <v>99.97</v>
      </c>
    </row>
    <row r="192" spans="1:7" x14ac:dyDescent="0.25">
      <c r="A192" s="95" t="s">
        <v>27</v>
      </c>
      <c r="B192" s="98"/>
      <c r="C192" s="96">
        <v>5000</v>
      </c>
      <c r="D192" s="98"/>
      <c r="E192" s="98"/>
      <c r="F192" s="96"/>
      <c r="G192" s="98"/>
    </row>
    <row r="193" spans="1:7" x14ac:dyDescent="0.25">
      <c r="A193" s="95" t="s">
        <v>28</v>
      </c>
      <c r="B193" s="98"/>
      <c r="C193" s="96">
        <v>1800</v>
      </c>
      <c r="D193" s="96">
        <v>1411</v>
      </c>
      <c r="E193" s="96">
        <v>1410.54</v>
      </c>
      <c r="F193" s="96"/>
      <c r="G193" s="97">
        <v>99.97</v>
      </c>
    </row>
    <row r="194" spans="1:7" x14ac:dyDescent="0.25">
      <c r="A194" s="139" t="s">
        <v>86</v>
      </c>
      <c r="B194" s="140"/>
      <c r="C194" s="141">
        <v>10900</v>
      </c>
      <c r="D194" s="141">
        <v>1411</v>
      </c>
      <c r="E194" s="141">
        <v>1410.55</v>
      </c>
      <c r="F194" s="141"/>
      <c r="G194" s="142">
        <v>99.97</v>
      </c>
    </row>
    <row r="195" spans="1:7" x14ac:dyDescent="0.25">
      <c r="A195" s="95" t="s">
        <v>102</v>
      </c>
      <c r="B195" s="98"/>
      <c r="C195" s="96">
        <v>10900</v>
      </c>
      <c r="D195" s="96">
        <v>1411</v>
      </c>
      <c r="E195" s="96">
        <v>1410.55</v>
      </c>
      <c r="F195" s="96"/>
      <c r="G195" s="97">
        <v>99.97</v>
      </c>
    </row>
    <row r="196" spans="1:7" x14ac:dyDescent="0.25">
      <c r="A196" s="136" t="s">
        <v>106</v>
      </c>
      <c r="B196" s="138">
        <v>0</v>
      </c>
      <c r="C196" s="137">
        <v>10900</v>
      </c>
      <c r="D196" s="137">
        <v>1411</v>
      </c>
      <c r="E196" s="137">
        <v>1410.55</v>
      </c>
      <c r="F196" s="137"/>
      <c r="G196" s="138">
        <v>99.97</v>
      </c>
    </row>
    <row r="197" spans="1:7" x14ac:dyDescent="0.25">
      <c r="A197" s="95" t="s">
        <v>21</v>
      </c>
      <c r="B197" s="98"/>
      <c r="C197" s="96">
        <v>10900</v>
      </c>
      <c r="D197" s="96">
        <v>1411</v>
      </c>
      <c r="E197" s="96">
        <v>1410.55</v>
      </c>
      <c r="F197" s="96"/>
      <c r="G197" s="97">
        <v>99.97</v>
      </c>
    </row>
    <row r="198" spans="1:7" x14ac:dyDescent="0.25">
      <c r="A198" s="95" t="s">
        <v>22</v>
      </c>
      <c r="B198" s="98"/>
      <c r="C198" s="96">
        <v>4100</v>
      </c>
      <c r="D198" s="98"/>
      <c r="E198" s="98"/>
      <c r="F198" s="96"/>
      <c r="G198" s="98"/>
    </row>
    <row r="199" spans="1:7" x14ac:dyDescent="0.25">
      <c r="A199" s="95" t="s">
        <v>23</v>
      </c>
      <c r="B199" s="98"/>
      <c r="C199" s="96">
        <v>3200</v>
      </c>
      <c r="D199" s="98"/>
      <c r="E199" s="98"/>
      <c r="F199" s="96"/>
      <c r="G199" s="98"/>
    </row>
    <row r="200" spans="1:7" x14ac:dyDescent="0.25">
      <c r="A200" s="95" t="s">
        <v>24</v>
      </c>
      <c r="B200" s="98"/>
      <c r="C200" s="97">
        <v>300</v>
      </c>
      <c r="D200" s="98"/>
      <c r="E200" s="98"/>
      <c r="F200" s="96"/>
      <c r="G200" s="98"/>
    </row>
    <row r="201" spans="1:7" x14ac:dyDescent="0.25">
      <c r="A201" s="95" t="s">
        <v>25</v>
      </c>
      <c r="B201" s="98"/>
      <c r="C201" s="97">
        <v>600</v>
      </c>
      <c r="D201" s="98"/>
      <c r="E201" s="98"/>
      <c r="F201" s="96"/>
      <c r="G201" s="98"/>
    </row>
    <row r="202" spans="1:7" x14ac:dyDescent="0.25">
      <c r="A202" s="95" t="s">
        <v>26</v>
      </c>
      <c r="B202" s="98"/>
      <c r="C202" s="96">
        <v>6800</v>
      </c>
      <c r="D202" s="96">
        <v>1411</v>
      </c>
      <c r="E202" s="96">
        <v>1410.55</v>
      </c>
      <c r="F202" s="96"/>
      <c r="G202" s="97">
        <v>99.97</v>
      </c>
    </row>
    <row r="203" spans="1:7" x14ac:dyDescent="0.25">
      <c r="A203" s="95" t="s">
        <v>27</v>
      </c>
      <c r="B203" s="98"/>
      <c r="C203" s="96">
        <v>5000</v>
      </c>
      <c r="D203" s="98"/>
      <c r="E203" s="98"/>
      <c r="F203" s="96"/>
      <c r="G203" s="98"/>
    </row>
    <row r="204" spans="1:7" x14ac:dyDescent="0.25">
      <c r="A204" s="95" t="s">
        <v>28</v>
      </c>
      <c r="B204" s="98"/>
      <c r="C204" s="96">
        <v>1800</v>
      </c>
      <c r="D204" s="96">
        <v>1411</v>
      </c>
      <c r="E204" s="96">
        <v>1410.55</v>
      </c>
      <c r="F204" s="96"/>
      <c r="G204" s="97">
        <v>99.97</v>
      </c>
    </row>
    <row r="205" spans="1:7" x14ac:dyDescent="0.25">
      <c r="A205" s="95" t="s">
        <v>116</v>
      </c>
      <c r="B205" s="96">
        <v>1400648.22</v>
      </c>
      <c r="C205" s="96">
        <v>1488100</v>
      </c>
      <c r="D205" s="96">
        <v>1687300</v>
      </c>
      <c r="E205" s="96">
        <v>1655778.94</v>
      </c>
      <c r="F205" s="96">
        <f t="shared" ref="F205:F219" si="3">E205/B205*100</f>
        <v>118.21518896443534</v>
      </c>
      <c r="G205" s="97">
        <v>98.13</v>
      </c>
    </row>
    <row r="206" spans="1:7" x14ac:dyDescent="0.25">
      <c r="A206" s="139" t="s">
        <v>117</v>
      </c>
      <c r="B206" s="141">
        <v>1400648.22</v>
      </c>
      <c r="C206" s="141">
        <v>1488100</v>
      </c>
      <c r="D206" s="141">
        <v>1687300</v>
      </c>
      <c r="E206" s="141">
        <v>1655778.94</v>
      </c>
      <c r="F206" s="141">
        <f t="shared" si="3"/>
        <v>118.21518896443534</v>
      </c>
      <c r="G206" s="142">
        <v>98.13</v>
      </c>
    </row>
    <row r="207" spans="1:7" x14ac:dyDescent="0.25">
      <c r="A207" s="95" t="s">
        <v>102</v>
      </c>
      <c r="B207" s="96">
        <v>1400648.22</v>
      </c>
      <c r="C207" s="96">
        <v>1488100</v>
      </c>
      <c r="D207" s="96">
        <v>1687300</v>
      </c>
      <c r="E207" s="96">
        <v>1655778.94</v>
      </c>
      <c r="F207" s="96">
        <f t="shared" si="3"/>
        <v>118.21518896443534</v>
      </c>
      <c r="G207" s="97">
        <v>98.13</v>
      </c>
    </row>
    <row r="208" spans="1:7" ht="47.25" x14ac:dyDescent="0.25">
      <c r="A208" s="136" t="s">
        <v>104</v>
      </c>
      <c r="B208" s="137">
        <v>1400648.22</v>
      </c>
      <c r="C208" s="137">
        <v>1488100</v>
      </c>
      <c r="D208" s="137">
        <v>1687300</v>
      </c>
      <c r="E208" s="137">
        <v>1655778.94</v>
      </c>
      <c r="F208" s="137">
        <f t="shared" si="3"/>
        <v>118.21518896443534</v>
      </c>
      <c r="G208" s="138">
        <v>98.13</v>
      </c>
    </row>
    <row r="209" spans="1:7" x14ac:dyDescent="0.25">
      <c r="A209" s="95" t="s">
        <v>21</v>
      </c>
      <c r="B209" s="96">
        <v>1400648.22</v>
      </c>
      <c r="C209" s="96">
        <v>1488100</v>
      </c>
      <c r="D209" s="96">
        <v>1687300</v>
      </c>
      <c r="E209" s="96">
        <v>1655778.94</v>
      </c>
      <c r="F209" s="96">
        <f t="shared" si="3"/>
        <v>118.21518896443534</v>
      </c>
      <c r="G209" s="97">
        <v>98.13</v>
      </c>
    </row>
    <row r="210" spans="1:7" x14ac:dyDescent="0.25">
      <c r="A210" s="95" t="s">
        <v>22</v>
      </c>
      <c r="B210" s="96">
        <v>1395364.11</v>
      </c>
      <c r="C210" s="96">
        <v>1482000</v>
      </c>
      <c r="D210" s="96">
        <v>1681000</v>
      </c>
      <c r="E210" s="96">
        <v>1651697.36</v>
      </c>
      <c r="F210" s="96">
        <f t="shared" si="3"/>
        <v>118.37034851068371</v>
      </c>
      <c r="G210" s="97">
        <v>98.26</v>
      </c>
    </row>
    <row r="211" spans="1:7" x14ac:dyDescent="0.25">
      <c r="A211" s="95" t="s">
        <v>23</v>
      </c>
      <c r="B211" s="96">
        <v>1167849.6299999999</v>
      </c>
      <c r="C211" s="96">
        <v>1230000</v>
      </c>
      <c r="D211" s="96">
        <v>1400000</v>
      </c>
      <c r="E211" s="96">
        <v>1390588.85</v>
      </c>
      <c r="F211" s="96">
        <f t="shared" si="3"/>
        <v>119.07259413183186</v>
      </c>
      <c r="G211" s="97">
        <v>99.33</v>
      </c>
    </row>
    <row r="212" spans="1:7" x14ac:dyDescent="0.25">
      <c r="A212" s="95" t="s">
        <v>24</v>
      </c>
      <c r="B212" s="96">
        <v>43037.85</v>
      </c>
      <c r="C212" s="96">
        <v>52000</v>
      </c>
      <c r="D212" s="96">
        <v>50000</v>
      </c>
      <c r="E212" s="96">
        <v>47052.05</v>
      </c>
      <c r="F212" s="96">
        <f t="shared" si="3"/>
        <v>109.32713878597562</v>
      </c>
      <c r="G212" s="97">
        <v>94.1</v>
      </c>
    </row>
    <row r="213" spans="1:7" x14ac:dyDescent="0.25">
      <c r="A213" s="95" t="s">
        <v>25</v>
      </c>
      <c r="B213" s="96">
        <v>184476.63</v>
      </c>
      <c r="C213" s="96">
        <v>200000</v>
      </c>
      <c r="D213" s="96">
        <v>231000</v>
      </c>
      <c r="E213" s="96">
        <v>214056.46</v>
      </c>
      <c r="F213" s="96">
        <f t="shared" si="3"/>
        <v>116.0344592157825</v>
      </c>
      <c r="G213" s="97">
        <v>92.67</v>
      </c>
    </row>
    <row r="214" spans="1:7" x14ac:dyDescent="0.25">
      <c r="A214" s="95" t="s">
        <v>26</v>
      </c>
      <c r="B214" s="96">
        <v>5284.11</v>
      </c>
      <c r="C214" s="96">
        <v>6000</v>
      </c>
      <c r="D214" s="96">
        <v>6300</v>
      </c>
      <c r="E214" s="96">
        <v>4081.58</v>
      </c>
      <c r="F214" s="96">
        <f t="shared" si="3"/>
        <v>77.242525231306686</v>
      </c>
      <c r="G214" s="97">
        <v>64.790000000000006</v>
      </c>
    </row>
    <row r="215" spans="1:7" x14ac:dyDescent="0.25">
      <c r="A215" s="95" t="s">
        <v>29</v>
      </c>
      <c r="B215" s="97">
        <v>944.11</v>
      </c>
      <c r="C215" s="96">
        <v>2000</v>
      </c>
      <c r="D215" s="96">
        <v>1200</v>
      </c>
      <c r="E215" s="96">
        <v>1003.58</v>
      </c>
      <c r="F215" s="96">
        <f t="shared" si="3"/>
        <v>106.29905413564099</v>
      </c>
      <c r="G215" s="97">
        <v>83.63</v>
      </c>
    </row>
    <row r="216" spans="1:7" x14ac:dyDescent="0.25">
      <c r="A216" s="95" t="s">
        <v>30</v>
      </c>
      <c r="B216" s="96">
        <v>4340</v>
      </c>
      <c r="C216" s="96">
        <v>4000</v>
      </c>
      <c r="D216" s="96">
        <v>5100</v>
      </c>
      <c r="E216" s="96">
        <v>3078</v>
      </c>
      <c r="F216" s="96">
        <f t="shared" si="3"/>
        <v>70.921658986175117</v>
      </c>
      <c r="G216" s="97">
        <v>60.35</v>
      </c>
    </row>
    <row r="217" spans="1:7" x14ac:dyDescent="0.25">
      <c r="A217" s="95" t="s">
        <v>31</v>
      </c>
      <c r="B217" s="98"/>
      <c r="C217" s="97">
        <v>100</v>
      </c>
      <c r="D217" s="98"/>
      <c r="E217" s="98"/>
      <c r="F217" s="96"/>
      <c r="G217" s="97">
        <v>60.35</v>
      </c>
    </row>
    <row r="218" spans="1:7" x14ac:dyDescent="0.25">
      <c r="A218" s="95" t="s">
        <v>32</v>
      </c>
      <c r="B218" s="98"/>
      <c r="C218" s="97">
        <v>100</v>
      </c>
      <c r="D218" s="98"/>
      <c r="E218" s="98"/>
      <c r="F218" s="96"/>
      <c r="G218" s="97">
        <v>60.35</v>
      </c>
    </row>
    <row r="219" spans="1:7" x14ac:dyDescent="0.25">
      <c r="A219" s="103" t="s">
        <v>28</v>
      </c>
      <c r="B219" s="101">
        <v>300</v>
      </c>
      <c r="C219" s="101">
        <v>300</v>
      </c>
      <c r="D219" s="101">
        <v>0</v>
      </c>
      <c r="E219" s="102">
        <v>0</v>
      </c>
      <c r="F219" s="96">
        <f t="shared" si="3"/>
        <v>0</v>
      </c>
      <c r="G219" s="97">
        <v>60.35</v>
      </c>
    </row>
  </sheetData>
  <mergeCells count="2">
    <mergeCell ref="A1:G2"/>
    <mergeCell ref="A3:G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ek.klas i izvoru</vt:lpstr>
      <vt:lpstr>Rashodi prema funkcijskoj kl</vt:lpstr>
      <vt:lpstr>Račun financiranja prema ek. kl</vt:lpstr>
      <vt:lpstr>Račun financiranja prema izvor.</vt:lpstr>
      <vt:lpstr> POSEBNI DIO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Mateja Gračanin</cp:lastModifiedBy>
  <cp:lastPrinted>2026-02-13T09:31:08Z</cp:lastPrinted>
  <dcterms:created xsi:type="dcterms:W3CDTF">2022-08-12T12:51:27Z</dcterms:created>
  <dcterms:modified xsi:type="dcterms:W3CDTF">2026-03-13T12:45:39Z</dcterms:modified>
</cp:coreProperties>
</file>